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最高控制价工程量清单" sheetId="3" r:id="rId1"/>
    <sheet name="报价清单" sheetId="7" r:id="rId2"/>
  </sheets>
  <definedNames>
    <definedName name="_xlnm.Print_Area" localSheetId="0">最高控制价工程量清单!$A$1:$I$116</definedName>
    <definedName name="_xlnm.Print_Titles" localSheetId="0">最高控制价工程量清单!$1:$4</definedName>
    <definedName name="_xlnm.Print_Area" localSheetId="1">报价清单!$A$1:$J$116</definedName>
    <definedName name="_xlnm.Print_Titles" localSheetId="1">报价清单!$1:$4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<sst xmlns="http://schemas.openxmlformats.org/spreadsheetml/2006/main" count="1001" uniqueCount="297">
  <si>
    <t>工程量清单</t>
  </si>
  <si>
    <t>项目名称：福泉高速辖区内中分带排水沟改造项目劳务协作队伍选择</t>
  </si>
  <si>
    <t>序号</t>
  </si>
  <si>
    <t>项目编码</t>
  </si>
  <si>
    <t>项目名称</t>
  </si>
  <si>
    <t>项目特征描述</t>
  </si>
  <si>
    <t>计量单位</t>
  </si>
  <si>
    <t>工程量</t>
  </si>
  <si>
    <t>最高单价（不含税）</t>
  </si>
  <si>
    <t>合价</t>
  </si>
  <si>
    <t>备注</t>
  </si>
  <si>
    <t>单项工程</t>
  </si>
  <si>
    <t>单位工程</t>
  </si>
  <si>
    <t>道路硬化及沟盖板</t>
  </si>
  <si>
    <t/>
  </si>
  <si>
    <t>砼路面</t>
  </si>
  <si>
    <t>1</t>
  </si>
  <si>
    <t>040203007002</t>
  </si>
  <si>
    <t>水泥混凝土</t>
  </si>
  <si>
    <t>(1)22Cm
(2)抗折5.0MPa（混凝土甲供）</t>
  </si>
  <si>
    <t>m2</t>
  </si>
  <si>
    <t>2</t>
  </si>
  <si>
    <t>040202015002</t>
  </si>
  <si>
    <t>水泥稳定碎（砾）石</t>
  </si>
  <si>
    <t>(1)5%
(2)150mm
(3)甲供</t>
  </si>
  <si>
    <t>3</t>
  </si>
  <si>
    <t>040202011002</t>
  </si>
  <si>
    <t>碎石</t>
  </si>
  <si>
    <t>(1)150mm
(2)级配碎石</t>
  </si>
  <si>
    <t>4</t>
  </si>
  <si>
    <t>040202001006</t>
  </si>
  <si>
    <t>路床（槽）整形</t>
  </si>
  <si>
    <t>路沿</t>
  </si>
  <si>
    <t>5</t>
  </si>
  <si>
    <t>040204004002</t>
  </si>
  <si>
    <t>安砌侧（平、缘）石</t>
  </si>
  <si>
    <t>(1)与绿化连接处
(2)1200*350*200芝麻灰荔枝面花岗岩
(3)30mm厚1：3水泥砂浆
(4)150mm5%厚水稳层（甲供）
(5)150mm厚级配碎石</t>
  </si>
  <si>
    <t>m</t>
  </si>
  <si>
    <t>沟盖板</t>
  </si>
  <si>
    <t>6</t>
  </si>
  <si>
    <t>040201022003</t>
  </si>
  <si>
    <t>排水沟、截水沟</t>
  </si>
  <si>
    <t>(1)新增排水沟混凝土盖板</t>
  </si>
  <si>
    <t>绿化</t>
  </si>
  <si>
    <t>7</t>
  </si>
  <si>
    <t>050102013002</t>
  </si>
  <si>
    <t>喷播植草(灌木)籽</t>
  </si>
  <si>
    <t>(1)撒播草籽
(2)满铺
(3)施工养护期半年，成活养护期半年
(4)狗牙根：25g/m2
(5)基肥：1kg/m2</t>
  </si>
  <si>
    <t>8</t>
  </si>
  <si>
    <t>050101009002</t>
  </si>
  <si>
    <t>种植土回(换)填</t>
  </si>
  <si>
    <t>(1)种植土回(换)填
(2)回填厚度0.3米</t>
  </si>
  <si>
    <t>m3</t>
  </si>
  <si>
    <t>场地土方</t>
  </si>
  <si>
    <t>土方</t>
  </si>
  <si>
    <t>9</t>
  </si>
  <si>
    <t>040103001002</t>
  </si>
  <si>
    <t>填方</t>
  </si>
  <si>
    <t>(1)场内周转
(2)土</t>
  </si>
  <si>
    <t>10</t>
  </si>
  <si>
    <t>040101001002</t>
  </si>
  <si>
    <t>挖一般土方</t>
  </si>
  <si>
    <t>11</t>
  </si>
  <si>
    <t>040103002002</t>
  </si>
  <si>
    <t>余方弃置</t>
  </si>
  <si>
    <t>(1)土
(2)20KM</t>
  </si>
  <si>
    <t>护栏</t>
  </si>
  <si>
    <t>12</t>
  </si>
  <si>
    <t>040205012005</t>
  </si>
  <si>
    <t>隔离护栏</t>
  </si>
  <si>
    <t>(1)Gr-A-4E路侧波形梁护栏
(2)钢管、波形钢板</t>
  </si>
  <si>
    <t>13</t>
  </si>
  <si>
    <t>040205012006</t>
  </si>
  <si>
    <t>(1)Gr-A-AT1-2路侧波形梁护栏
(2)钢管、波形钢板</t>
  </si>
  <si>
    <t>14</t>
  </si>
  <si>
    <t>040205007002</t>
  </si>
  <si>
    <t>标记</t>
  </si>
  <si>
    <t>(1)黄黑相间高强级反光膜</t>
  </si>
  <si>
    <t>标志标牌</t>
  </si>
  <si>
    <t>15</t>
  </si>
  <si>
    <t>040205004005</t>
  </si>
  <si>
    <t>标杆标志板</t>
  </si>
  <si>
    <t>(1)标志牌
(2)1000*1000+1000*600</t>
  </si>
  <si>
    <t>块</t>
  </si>
  <si>
    <t>16</t>
  </si>
  <si>
    <t>040205004006</t>
  </si>
  <si>
    <t>(1)标志牌
(2)φ1000</t>
  </si>
  <si>
    <t>17</t>
  </si>
  <si>
    <t>040205006002</t>
  </si>
  <si>
    <t>标线</t>
  </si>
  <si>
    <t>(1)标线</t>
  </si>
  <si>
    <t>围墙拆除</t>
  </si>
  <si>
    <t>拆除</t>
  </si>
  <si>
    <t>18</t>
  </si>
  <si>
    <t>B005</t>
  </si>
  <si>
    <t>旧围墙拆除</t>
  </si>
  <si>
    <t>19</t>
  </si>
  <si>
    <t>011601001001</t>
  </si>
  <si>
    <t>砖（石）砌体拆除</t>
  </si>
  <si>
    <t>(1)机械拆除旧围墙</t>
  </si>
  <si>
    <t>20</t>
  </si>
  <si>
    <t>040103002003</t>
  </si>
  <si>
    <t>(1)建筑垃圾外运</t>
  </si>
  <si>
    <t>电气工程</t>
  </si>
  <si>
    <t>21</t>
  </si>
  <si>
    <t>040805002001</t>
  </si>
  <si>
    <t>中杆照明灯</t>
  </si>
  <si>
    <t>(1)名称:中杆灯
(2)型号: LED 4×200W, H=15m
(3)接地要求:角钢接地极；镀锌扁钢60×5接地线；避雷针
(4)垫层、基础：厚度、材料品种、强度等级:C20混凝土垫层100mm厚；C30混凝土独立基础（Φ10以内圆钢；Φ10以外螺纹钢筋）；M27地脚螺栓；10厚定位钢板</t>
  </si>
  <si>
    <t>套</t>
  </si>
  <si>
    <t>22</t>
  </si>
  <si>
    <t>030408001014</t>
  </si>
  <si>
    <t>电力电缆</t>
  </si>
  <si>
    <t>(1)规格:YJV-5×10
(2)材质:铜芯
(3)名称:电力电缆敷设
(4)电压等级(kV):0.6/1KV
(5)敷设方式、部位:室外</t>
  </si>
  <si>
    <t>23</t>
  </si>
  <si>
    <t>030408001015</t>
  </si>
  <si>
    <t>(1)规格:YJV-5×6
(2)材质:铜芯
(3)名称:电力电缆敷设
(4)电压等级(kV):0.6/1KV
(5)敷设方式、部位:室外</t>
  </si>
  <si>
    <t>24</t>
  </si>
  <si>
    <t>030408001013</t>
  </si>
  <si>
    <t>(1)规格:YJV-5×16
(2)材质:铜芯
(3)名称:电力电缆敷设
(4)电压等级(kV):0.6/1KV
(5)敷设方式、部位:室外</t>
  </si>
  <si>
    <t>25</t>
  </si>
  <si>
    <t>030408001017</t>
  </si>
  <si>
    <t>(1)规格:ZB1-YJV-4×35+1×16
(2)材质:铜芯
(3)名称:电力电缆
(4)电压等级(kV):0.6/1.0KV
(5)敷设方式、部位:室外</t>
  </si>
  <si>
    <t>26</t>
  </si>
  <si>
    <t>030408006007</t>
  </si>
  <si>
    <t>电力电缆头</t>
  </si>
  <si>
    <t>(1)规格:电缆截面≤10mm2（五芯）
(2)名称:电力电缆终端头制作安装
(3)安装部位:室外
(4)电压等级(kV):0.6/1KV
(5)材质、类型:铜芯、干包式</t>
  </si>
  <si>
    <t>个</t>
  </si>
  <si>
    <t>27</t>
  </si>
  <si>
    <t>030408006008</t>
  </si>
  <si>
    <t>(1)规格:电缆截面≤16mm2（五芯）
(2)名称:电力电缆终端头制作安装
(3)安装部位:室外
(4)电压等级(kV):0.6/1KV
(5)材质、类型:铜芯、干包式</t>
  </si>
  <si>
    <t>28</t>
  </si>
  <si>
    <t>030408006009</t>
  </si>
  <si>
    <t>(1)规格:电缆截面≤70mm2（五芯）
(2)名称:电力电缆终端头制作安装
(3)安装部位:室外
(4)电压等级(kV):0.6/1KV
(5)材质、类型:铜芯、干包式</t>
  </si>
  <si>
    <t>29</t>
  </si>
  <si>
    <t>030411001011</t>
  </si>
  <si>
    <t>配管</t>
  </si>
  <si>
    <t>(1)材质:镀锌钢管
(2)规格:DN100
(3)名称:配管
(4)接地要求:接地
(5)配置形式:埋地</t>
  </si>
  <si>
    <t>30</t>
  </si>
  <si>
    <t>030411001012</t>
  </si>
  <si>
    <t>(1)材质:镀锌钢管
(2)规格:DN50
(3)名称:配管
(4)接地要求:接地
(5)配置形式:埋地</t>
  </si>
  <si>
    <t>31</t>
  </si>
  <si>
    <t>040205001002</t>
  </si>
  <si>
    <t>人（手）孔井</t>
  </si>
  <si>
    <t>(1)手孔井
(2)盖板材质、规格:钢纤维井盖 HSG Φ780B
(3)材料品种:C30混凝土构筑物（HPB300Φ10钢筋;HRB400Φ14钢筋;HRB400Φ16钢筋)
(4)基础、垫层：材料品种、厚度:C20混凝土垫层100mm
(5)规格尺寸:1200*1200*1650</t>
  </si>
  <si>
    <t>座</t>
  </si>
  <si>
    <t>32</t>
  </si>
  <si>
    <t>030404017004</t>
  </si>
  <si>
    <t>配电箱</t>
  </si>
  <si>
    <t>(1)名称:成套配电箱安装(落地式)  路灯控制箱
(2)安装方式:落地式
(3)接线端子材质、规格:-50x5热镀锌扁钢，L50×50×5 L=2500热镀锌角钢接地体
(4)基础形式、材质、规格:10#槽钢(表面涂黑漆)，素土夯实，200厚C25素混凝土基础，MU20砼实心砖，Mb10水泥砂浆，1:2防水水泥砂浆抹面，4-M12膨胀螺栓</t>
  </si>
  <si>
    <t>台</t>
  </si>
  <si>
    <t>33</t>
  </si>
  <si>
    <t>010101003007</t>
  </si>
  <si>
    <t>挖沟槽土方</t>
  </si>
  <si>
    <t>(1)土壤类别:三类土
(2)挖土深度:槽深2m以内</t>
  </si>
  <si>
    <t>34</t>
  </si>
  <si>
    <t>010103001017</t>
  </si>
  <si>
    <t>回填方</t>
  </si>
  <si>
    <t>(1)填方材料品种:回填土</t>
  </si>
  <si>
    <t>35</t>
  </si>
  <si>
    <t>010103001018</t>
  </si>
  <si>
    <t>(1)填方材料品种:中粗砂</t>
  </si>
  <si>
    <t>36</t>
  </si>
  <si>
    <t>010404001006</t>
  </si>
  <si>
    <t>垫层</t>
  </si>
  <si>
    <t>(1)垫层材料种类、配合比、厚度:砂垫层200厚</t>
  </si>
  <si>
    <t>37</t>
  </si>
  <si>
    <t>010103002007</t>
  </si>
  <si>
    <t>(1)废弃料品种:三类土
(2)运距:运距20km以内</t>
  </si>
  <si>
    <t>给排水工程</t>
  </si>
  <si>
    <t>给水</t>
  </si>
  <si>
    <t>38</t>
  </si>
  <si>
    <t>031001007015</t>
  </si>
  <si>
    <t>复合管</t>
  </si>
  <si>
    <t>(1)连接形式:电热熔连接
(2)安装部位:室外
(3)介质:给水
(4)材质、规格:钢丝网骨架塑料复合管 DN50
(5)压力试验及吹、洗设计要求:水压试验及水冲洗</t>
  </si>
  <si>
    <t>39</t>
  </si>
  <si>
    <t>040504001005</t>
  </si>
  <si>
    <t>砌筑井</t>
  </si>
  <si>
    <t>(1)阀门井 详见图集07MS101-2/12
(2)混凝土强度等级:C25现浇混凝土底板
(3)砂浆强度等级、配合比:M10水泥砂浆
(4)盖板材质、规格:C25预制混凝土盖板
(5)垫层、基础材质及厚度:C15混凝土垫层
(6)砌筑材料品种、规格、强度等级:MU10级砖
(7)井盖、井圈材质及规格:球墨铸铁井盖 Φ700
(8)踏步材质、规格:塑钢踏步</t>
  </si>
  <si>
    <t>40</t>
  </si>
  <si>
    <t>010101003002</t>
  </si>
  <si>
    <t>41</t>
  </si>
  <si>
    <t>010103001005</t>
  </si>
  <si>
    <t>42</t>
  </si>
  <si>
    <t>010103001006</t>
  </si>
  <si>
    <t>43</t>
  </si>
  <si>
    <t>010404001002</t>
  </si>
  <si>
    <t>44</t>
  </si>
  <si>
    <t>010103002002</t>
  </si>
  <si>
    <t>消防</t>
  </si>
  <si>
    <t>45</t>
  </si>
  <si>
    <t>031001007016</t>
  </si>
  <si>
    <t>(1)连接形式:电热熔连接
(2)安装部位:室外
(3)介质:消防水
(4)材质、规格:钢丝网骨架塑料复合管 DN150
(5)压力试验及吹、洗设计要求:水压试验及水冲洗</t>
  </si>
  <si>
    <t>46</t>
  </si>
  <si>
    <t>030901011002</t>
  </si>
  <si>
    <t>室外消火栓</t>
  </si>
  <si>
    <t>(1)型号、规格:地上式室外消火栓SSF150/65型
(2)C25砼基础</t>
  </si>
  <si>
    <t>47</t>
  </si>
  <si>
    <t>040504001007</t>
  </si>
  <si>
    <t>48</t>
  </si>
  <si>
    <t>010101003003</t>
  </si>
  <si>
    <t>49</t>
  </si>
  <si>
    <t>010103001007</t>
  </si>
  <si>
    <t>50</t>
  </si>
  <si>
    <t>010103001008</t>
  </si>
  <si>
    <t>51</t>
  </si>
  <si>
    <t>010404001003</t>
  </si>
  <si>
    <t>52</t>
  </si>
  <si>
    <t>010103002003</t>
  </si>
  <si>
    <t>污水</t>
  </si>
  <si>
    <t>53</t>
  </si>
  <si>
    <t>031001006001</t>
  </si>
  <si>
    <t>塑料管</t>
  </si>
  <si>
    <t>(1)连接形式:橡胶圈接口
(2)安装部位:室外
(3)材质、规格:HDPE缠绕结构壁B型管 DN300 环刚度应不小于8KN/m
(4)压力试验及吹、洗设计要求:闭水试验</t>
  </si>
  <si>
    <t>54</t>
  </si>
  <si>
    <t>040504002002</t>
  </si>
  <si>
    <t>混凝土井</t>
  </si>
  <si>
    <t>(1)圆形混凝土污水检查井
(2)混凝土强度等级:C30
(3)垫层、基础材质及厚度:C15混凝土垫层100厚
(4)设防坠网</t>
  </si>
  <si>
    <t>55</t>
  </si>
  <si>
    <t>040504008001</t>
  </si>
  <si>
    <t>整体化粪池</t>
  </si>
  <si>
    <t>(1)型号、规格:成品玻璃钢化粪池,V=4m3</t>
  </si>
  <si>
    <t>56</t>
  </si>
  <si>
    <t>010101003004</t>
  </si>
  <si>
    <t>57</t>
  </si>
  <si>
    <t>010103001009</t>
  </si>
  <si>
    <t>58</t>
  </si>
  <si>
    <t>010103001010</t>
  </si>
  <si>
    <t>59</t>
  </si>
  <si>
    <t>010404001004</t>
  </si>
  <si>
    <t>60</t>
  </si>
  <si>
    <t>010103002004</t>
  </si>
  <si>
    <t>雨水</t>
  </si>
  <si>
    <t>61</t>
  </si>
  <si>
    <t>031001006006</t>
  </si>
  <si>
    <t>(1)连接形式:胶圈接口
(2)安装部位:室外
(3)介质:雨水
(4)材质、规格:HDPE缠绕结构壁B型管（环刚度8KN/m） DN300
(5)压力试验及吹、洗设计要求:闭水试验</t>
  </si>
  <si>
    <t>62</t>
  </si>
  <si>
    <t>031001006003</t>
  </si>
  <si>
    <t>(1)连接形式:胶圈接口
(2)安装部位:室外
(3)介质:雨水
(4)材质、规格:HDPE缠绕结构壁B型管（环刚度8KN/m） DN400
(5)压力试验及吹、洗设计要求:闭水试验</t>
  </si>
  <si>
    <t>63</t>
  </si>
  <si>
    <t>031001006004</t>
  </si>
  <si>
    <t>(1)连接形式:胶圈接口
(2)安装部位:室外
(3)介质:雨水
(4)材质、规格:HDPE缠绕结构壁B型管（环刚度8KN/m） DN500
(5)压力试验及吹、洗设计要求:闭水试验</t>
  </si>
  <si>
    <t>64</t>
  </si>
  <si>
    <t>040504009001</t>
  </si>
  <si>
    <t>雨水口</t>
  </si>
  <si>
    <t>(1)砖砌体平篦式单篦雨水口
(2)垫层、基础材质及厚度:100mm厚C20混凝土基础、50mm厚C20细石混凝土垫层
(3)砌筑材料品种、规格:M10水泥砂浆砌筑MU10砖墙
(4)砂浆强度等级及配合比:M10水泥砂浆勾缝</t>
  </si>
  <si>
    <t>65</t>
  </si>
  <si>
    <t>040504002003</t>
  </si>
  <si>
    <t>(1)圆形混凝土雨水检查井
(2)混凝土强度等级:C30
(3)垫层、基础材质及厚度:C15混凝土垫层100厚
(4)设防坠网</t>
  </si>
  <si>
    <t>66</t>
  </si>
  <si>
    <t>010101003005</t>
  </si>
  <si>
    <t>67</t>
  </si>
  <si>
    <t>010103001011</t>
  </si>
  <si>
    <t>68</t>
  </si>
  <si>
    <t>010103001012</t>
  </si>
  <si>
    <t>69</t>
  </si>
  <si>
    <t>010404001005</t>
  </si>
  <si>
    <t>70</t>
  </si>
  <si>
    <t>010103002005</t>
  </si>
  <si>
    <t>路基防护及排水</t>
  </si>
  <si>
    <t>路堑坡面防护及绿化</t>
  </si>
  <si>
    <t>71</t>
  </si>
  <si>
    <t>040305005003</t>
  </si>
  <si>
    <t>拱型骨架撒播草（植乔）防护</t>
  </si>
  <si>
    <t>(1)C25预制块拱型骨架，C20现浇三角填平区
(2)拱内植草
(3)插植三角梅</t>
  </si>
  <si>
    <t>72</t>
  </si>
  <si>
    <t>040305005004</t>
  </si>
  <si>
    <t>其他防护</t>
  </si>
  <si>
    <t>(1)碎落台喷草籽
(2)M10水泥砂浆垫层</t>
  </si>
  <si>
    <t>路基、路面排水</t>
  </si>
  <si>
    <t>73</t>
  </si>
  <si>
    <t>040201022002</t>
  </si>
  <si>
    <t>(1)60cm*80cm（下设40cm*40cm管式渗沟）
(2)C20现浇砼
(3)150mm波纹管</t>
  </si>
  <si>
    <t>74</t>
  </si>
  <si>
    <t>040601019001</t>
  </si>
  <si>
    <t>检修踏步兼流水槽及跨沟搭板</t>
  </si>
  <si>
    <t>75</t>
  </si>
  <si>
    <t>现场负责人</t>
  </si>
  <si>
    <t>工日</t>
  </si>
  <si>
    <t>固定项</t>
  </si>
  <si>
    <t>76</t>
  </si>
  <si>
    <t>专职安全员</t>
  </si>
  <si>
    <t>77</t>
  </si>
  <si>
    <t>安全巡查车</t>
  </si>
  <si>
    <t>台班</t>
  </si>
  <si>
    <t>小计（不含税）</t>
  </si>
  <si>
    <t>税金（9%）</t>
  </si>
  <si>
    <t>小计（含9%税）</t>
  </si>
  <si>
    <t>暂列金：设计变更和现场签证暂列金额</t>
  </si>
  <si>
    <t>项</t>
  </si>
  <si>
    <t>专业工程暂估价：挡墙</t>
  </si>
  <si>
    <t>专业工程暂估价：绿化移植</t>
  </si>
  <si>
    <t>专业工程暂估价：市政给水接驳费</t>
  </si>
  <si>
    <t>专业工程暂估价：污水处理</t>
  </si>
  <si>
    <t>合计（含9%税）</t>
  </si>
  <si>
    <t>注：本工程量清单中的数量为预估数量，仅作为成交报价的基础，不能作为最终结算和支付的依据。实际支付应按实际完成的工程量，并以双方现场签证为准。</t>
  </si>
  <si>
    <t>项目名称：莆田忠门出入口服务区加油站工程劳务协作队伍选择</t>
  </si>
  <si>
    <t>报价单价（不含税）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</si>
</sst>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4"/>
      <name val="宋体"/>
      <charset val="0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176" fontId="4" fillId="2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49" applyNumberFormat="1" applyFont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176" fontId="6" fillId="0" borderId="2" xfId="49" applyNumberFormat="1" applyFont="1" applyBorder="1" applyAlignment="1">
      <alignment horizontal="center" vertical="center" wrapText="1"/>
    </xf>
    <xf numFmtId="0" fontId="7" fillId="0" borderId="2" xfId="49" applyNumberFormat="1" applyFont="1" applyBorder="1" applyAlignment="1">
      <alignment horizontal="center" vertical="center" wrapText="1"/>
    </xf>
    <xf numFmtId="0" fontId="7" fillId="0" borderId="3" xfId="49" applyNumberFormat="1" applyFont="1" applyBorder="1" applyAlignment="1">
      <alignment horizontal="center" vertical="center" wrapText="1"/>
    </xf>
    <xf numFmtId="0" fontId="7" fillId="0" borderId="3" xfId="49" applyNumberFormat="1" applyFont="1" applyBorder="1" applyAlignment="1">
      <alignment horizontal="left" vertical="center" wrapText="1"/>
    </xf>
    <xf numFmtId="176" fontId="7" fillId="0" borderId="3" xfId="49" applyNumberFormat="1" applyFont="1" applyBorder="1" applyAlignment="1">
      <alignment horizontal="center" vertical="center" wrapText="1"/>
    </xf>
    <xf numFmtId="0" fontId="7" fillId="0" borderId="4" xfId="49" applyNumberFormat="1" applyFont="1" applyBorder="1" applyAlignment="1">
      <alignment horizontal="center" vertical="center" wrapText="1"/>
    </xf>
    <xf numFmtId="0" fontId="7" fillId="0" borderId="4" xfId="49" applyNumberFormat="1" applyFont="1" applyBorder="1" applyAlignment="1">
      <alignment horizontal="left" vertical="center" wrapText="1"/>
    </xf>
    <xf numFmtId="0" fontId="7" fillId="0" borderId="4" xfId="49" applyFont="1" applyBorder="1" applyAlignment="1">
      <alignment horizontal="center" vertical="center" wrapText="1" shrinkToFit="1"/>
    </xf>
    <xf numFmtId="0" fontId="7" fillId="0" borderId="2" xfId="49" applyFont="1" applyBorder="1" applyAlignment="1">
      <alignment horizontal="center" vertical="center" wrapText="1" shrinkToFit="1"/>
    </xf>
    <xf numFmtId="176" fontId="7" fillId="0" borderId="2" xfId="49" applyNumberFormat="1" applyFont="1" applyBorder="1" applyAlignment="1">
      <alignment horizontal="center" vertical="center" wrapText="1" shrinkToFit="1"/>
    </xf>
    <xf numFmtId="177" fontId="7" fillId="0" borderId="4" xfId="49" applyNumberFormat="1" applyFont="1" applyBorder="1" applyAlignment="1">
      <alignment horizontal="center" vertical="center" wrapText="1" shrinkToFit="1"/>
    </xf>
    <xf numFmtId="2" fontId="7" fillId="0" borderId="2" xfId="49" applyNumberFormat="1" applyFont="1" applyBorder="1" applyAlignment="1">
      <alignment horizontal="center" vertical="center" wrapText="1" shrinkToFit="1"/>
    </xf>
    <xf numFmtId="176" fontId="6" fillId="0" borderId="4" xfId="49" applyNumberFormat="1" applyFont="1" applyBorder="1" applyAlignment="1">
      <alignment horizontal="center" vertical="center" wrapText="1"/>
    </xf>
    <xf numFmtId="176" fontId="7" fillId="0" borderId="5" xfId="49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7" fillId="0" borderId="4" xfId="49" applyNumberFormat="1" applyFont="1" applyBorder="1" applyAlignment="1">
      <alignment horizontal="center" vertical="center" wrapText="1" shrinkToFit="1"/>
    </xf>
    <xf numFmtId="176" fontId="7" fillId="0" borderId="3" xfId="49" applyNumberFormat="1" applyFont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 applyProtection="1">
      <alignment horizontal="left" vertical="center" wrapText="1"/>
    </xf>
    <xf numFmtId="176" fontId="8" fillId="2" borderId="4" xfId="0" applyNumberFormat="1" applyFont="1" applyFill="1" applyBorder="1" applyAlignment="1" applyProtection="1">
      <alignment horizontal="center" vertical="center" wrapText="1"/>
    </xf>
    <xf numFmtId="176" fontId="9" fillId="2" borderId="4" xfId="0" applyNumberFormat="1" applyFont="1" applyFill="1" applyBorder="1" applyAlignment="1" applyProtection="1">
      <alignment horizontal="center" vertical="center" wrapText="1"/>
    </xf>
    <xf numFmtId="2" fontId="7" fillId="0" borderId="4" xfId="49" applyNumberFormat="1" applyFont="1" applyBorder="1" applyAlignment="1">
      <alignment horizontal="center" vertical="center" wrapText="1" shrinkToFit="1"/>
    </xf>
    <xf numFmtId="176" fontId="9" fillId="2" borderId="4" xfId="0" applyNumberFormat="1" applyFont="1" applyFill="1" applyBorder="1" applyAlignment="1" applyProtection="1">
      <alignment horizontal="left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5" xfId="49" applyNumberFormat="1" applyFont="1" applyBorder="1" applyAlignment="1">
      <alignment horizontal="center" vertical="center" wrapText="1"/>
    </xf>
    <xf numFmtId="176" fontId="7" fillId="0" borderId="5" xfId="49" applyNumberFormat="1" applyFont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0" fontId="3" fillId="0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0" fontId="6" fillId="0" borderId="4" xfId="49" applyNumberFormat="1" applyFont="1" applyBorder="1" applyAlignment="1">
      <alignment horizontal="center" vertical="center" wrapText="1"/>
    </xf>
    <xf numFmtId="176" fontId="7" fillId="0" borderId="4" xfId="49" applyNumberFormat="1" applyFont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left" vertical="center" wrapText="1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2" fontId="7" fillId="0" borderId="4" xfId="49" applyNumberFormat="1" applyFont="1" applyFill="1" applyBorder="1" applyAlignment="1">
      <alignment horizontal="center" vertical="center" wrapText="1" shrinkToFit="1"/>
    </xf>
    <xf numFmtId="176" fontId="7" fillId="0" borderId="4" xfId="49" applyNumberFormat="1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view="pageBreakPreview" zoomScaleNormal="100" topLeftCell="A94" workbookViewId="0">
      <selection activeCell="A102" sqref="A102:A106"/>
    </sheetView>
  </sheetViews>
  <sheetFormatPr defaultColWidth="9" defaultRowHeight="13.5"/>
  <cols>
    <col min="1" max="1" width="5.25" style="2" customWidth="1"/>
    <col min="2" max="2" width="11.125" style="2" customWidth="1"/>
    <col min="3" max="3" width="15.125" style="2" customWidth="1"/>
    <col min="4" max="4" width="14.625" style="3" customWidth="1"/>
    <col min="5" max="5" width="5.5" style="2" customWidth="1"/>
    <col min="6" max="6" width="10.625" style="4" customWidth="1"/>
    <col min="7" max="7" width="10.625" style="2" customWidth="1"/>
    <col min="8" max="8" width="10.625" style="5" customWidth="1"/>
    <col min="9" max="9" width="9" style="6"/>
  </cols>
  <sheetData>
    <row r="1" spans="1:7">
      <c r="A1" s="7" t="s">
        <v>0</v>
      </c>
      <c r="B1" s="7"/>
      <c r="C1" s="7"/>
      <c r="D1" s="41"/>
      <c r="E1" s="7"/>
      <c r="F1" s="7"/>
      <c r="G1" s="7"/>
    </row>
    <row r="2" customFormat="1" spans="1:9">
      <c r="A2" s="7"/>
      <c r="B2" s="7"/>
      <c r="C2" s="7"/>
      <c r="D2" s="41"/>
      <c r="E2" s="7"/>
      <c r="F2" s="7"/>
      <c r="G2" s="7"/>
      <c r="H2" s="5"/>
      <c r="I2" s="6"/>
    </row>
    <row r="3" customFormat="1" ht="18.75" spans="1:9">
      <c r="A3" s="42" t="s">
        <v>1</v>
      </c>
      <c r="B3" s="42"/>
      <c r="C3" s="42"/>
      <c r="D3" s="8"/>
      <c r="E3" s="42"/>
      <c r="F3" s="43"/>
      <c r="G3" s="10"/>
      <c r="H3" s="5"/>
      <c r="I3" s="6"/>
    </row>
    <row r="4" s="1" customFormat="1" ht="24" spans="1:9">
      <c r="A4" s="44" t="s">
        <v>2</v>
      </c>
      <c r="B4" s="44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25" t="s">
        <v>9</v>
      </c>
      <c r="I4" s="44" t="s">
        <v>10</v>
      </c>
    </row>
    <row r="5" spans="1:9">
      <c r="A5" s="18" t="s">
        <v>11</v>
      </c>
      <c r="B5" s="18"/>
      <c r="C5" s="18"/>
      <c r="D5" s="19"/>
      <c r="E5" s="18"/>
      <c r="F5" s="18"/>
      <c r="G5" s="18"/>
      <c r="H5" s="45"/>
      <c r="I5" s="27"/>
    </row>
    <row r="6" spans="1:9">
      <c r="A6" s="18" t="s">
        <v>12</v>
      </c>
      <c r="B6" s="18"/>
      <c r="C6" s="18"/>
      <c r="D6" s="19"/>
      <c r="E6" s="18"/>
      <c r="F6" s="18"/>
      <c r="G6" s="18"/>
      <c r="H6" s="45"/>
      <c r="I6" s="27"/>
    </row>
    <row r="7" spans="1:9">
      <c r="A7" s="18" t="s">
        <v>13</v>
      </c>
      <c r="B7" s="18"/>
      <c r="C7" s="18"/>
      <c r="D7" s="19"/>
      <c r="E7" s="18"/>
      <c r="F7" s="18"/>
      <c r="G7" s="18"/>
      <c r="H7" s="45"/>
      <c r="I7" s="27"/>
    </row>
    <row r="8" spans="1:9">
      <c r="A8" s="18" t="s">
        <v>14</v>
      </c>
      <c r="B8" s="18" t="s">
        <v>14</v>
      </c>
      <c r="C8" s="18" t="s">
        <v>15</v>
      </c>
      <c r="D8" s="19" t="s">
        <v>14</v>
      </c>
      <c r="E8" s="18" t="s">
        <v>14</v>
      </c>
      <c r="F8" s="20"/>
      <c r="G8" s="20"/>
      <c r="H8" s="28"/>
      <c r="I8" s="27"/>
    </row>
    <row r="9" ht="33.75" spans="1:9">
      <c r="A9" s="18" t="s">
        <v>16</v>
      </c>
      <c r="B9" s="18" t="s">
        <v>17</v>
      </c>
      <c r="C9" s="18" t="s">
        <v>18</v>
      </c>
      <c r="D9" s="19" t="s">
        <v>19</v>
      </c>
      <c r="E9" s="18" t="s">
        <v>20</v>
      </c>
      <c r="F9" s="23">
        <v>4076.74</v>
      </c>
      <c r="G9" s="34">
        <v>20.74</v>
      </c>
      <c r="H9" s="28">
        <f t="shared" ref="H9:H14" si="0">G9*F9</f>
        <v>84551.59</v>
      </c>
      <c r="I9" s="27"/>
    </row>
    <row r="10" ht="33.75" spans="1:9">
      <c r="A10" s="18" t="s">
        <v>21</v>
      </c>
      <c r="B10" s="18" t="s">
        <v>22</v>
      </c>
      <c r="C10" s="18" t="s">
        <v>23</v>
      </c>
      <c r="D10" s="19" t="s">
        <v>24</v>
      </c>
      <c r="E10" s="18" t="s">
        <v>20</v>
      </c>
      <c r="F10" s="23">
        <v>4076.74</v>
      </c>
      <c r="G10" s="34">
        <v>7.33</v>
      </c>
      <c r="H10" s="28">
        <f t="shared" si="0"/>
        <v>29882.5</v>
      </c>
      <c r="I10" s="27"/>
    </row>
    <row r="11" ht="22.5" spans="1:9">
      <c r="A11" s="18" t="s">
        <v>25</v>
      </c>
      <c r="B11" s="18" t="s">
        <v>26</v>
      </c>
      <c r="C11" s="18" t="s">
        <v>27</v>
      </c>
      <c r="D11" s="19" t="s">
        <v>28</v>
      </c>
      <c r="E11" s="18" t="s">
        <v>20</v>
      </c>
      <c r="F11" s="23">
        <v>4076.74</v>
      </c>
      <c r="G11" s="34">
        <v>31.95</v>
      </c>
      <c r="H11" s="28">
        <f t="shared" si="0"/>
        <v>130251.84</v>
      </c>
      <c r="I11" s="27"/>
    </row>
    <row r="12" spans="1:9">
      <c r="A12" s="18" t="s">
        <v>29</v>
      </c>
      <c r="B12" s="18" t="s">
        <v>30</v>
      </c>
      <c r="C12" s="18" t="s">
        <v>31</v>
      </c>
      <c r="D12" s="19" t="s">
        <v>14</v>
      </c>
      <c r="E12" s="18" t="s">
        <v>20</v>
      </c>
      <c r="F12" s="23">
        <v>4076.74</v>
      </c>
      <c r="G12" s="34">
        <v>1.29</v>
      </c>
      <c r="H12" s="28">
        <f t="shared" si="0"/>
        <v>5258.99</v>
      </c>
      <c r="I12" s="27"/>
    </row>
    <row r="13" spans="1:9">
      <c r="A13" s="18" t="s">
        <v>14</v>
      </c>
      <c r="B13" s="18" t="s">
        <v>14</v>
      </c>
      <c r="C13" s="18" t="s">
        <v>32</v>
      </c>
      <c r="D13" s="19" t="s">
        <v>14</v>
      </c>
      <c r="E13" s="18" t="s">
        <v>14</v>
      </c>
      <c r="F13" s="20"/>
      <c r="G13" s="20"/>
      <c r="H13" s="28"/>
      <c r="I13" s="27"/>
    </row>
    <row r="14" ht="90" spans="1:9">
      <c r="A14" s="18" t="s">
        <v>33</v>
      </c>
      <c r="B14" s="18" t="s">
        <v>34</v>
      </c>
      <c r="C14" s="18" t="s">
        <v>35</v>
      </c>
      <c r="D14" s="19" t="s">
        <v>36</v>
      </c>
      <c r="E14" s="18" t="s">
        <v>37</v>
      </c>
      <c r="F14" s="23">
        <v>330</v>
      </c>
      <c r="G14" s="34">
        <v>179.57</v>
      </c>
      <c r="H14" s="28">
        <f t="shared" si="0"/>
        <v>59258.1</v>
      </c>
      <c r="I14" s="27"/>
    </row>
    <row r="15" spans="1:9">
      <c r="A15" s="18" t="s">
        <v>14</v>
      </c>
      <c r="B15" s="18" t="s">
        <v>14</v>
      </c>
      <c r="C15" s="18" t="s">
        <v>38</v>
      </c>
      <c r="D15" s="19" t="s">
        <v>14</v>
      </c>
      <c r="E15" s="18" t="s">
        <v>14</v>
      </c>
      <c r="F15" s="20"/>
      <c r="G15" s="20"/>
      <c r="H15" s="28"/>
      <c r="I15" s="27"/>
    </row>
    <row r="16" ht="22.5" spans="1:9">
      <c r="A16" s="18" t="s">
        <v>39</v>
      </c>
      <c r="B16" s="18" t="s">
        <v>40</v>
      </c>
      <c r="C16" s="18" t="s">
        <v>41</v>
      </c>
      <c r="D16" s="19" t="s">
        <v>42</v>
      </c>
      <c r="E16" s="18" t="s">
        <v>37</v>
      </c>
      <c r="F16" s="23">
        <v>65</v>
      </c>
      <c r="G16" s="34">
        <v>104.83</v>
      </c>
      <c r="H16" s="28">
        <f t="shared" ref="H16:H20" si="1">G16*F16</f>
        <v>6813.95</v>
      </c>
      <c r="I16" s="27"/>
    </row>
    <row r="17" spans="1:9">
      <c r="A17" s="18" t="s">
        <v>43</v>
      </c>
      <c r="B17" s="18"/>
      <c r="C17" s="18"/>
      <c r="D17" s="19"/>
      <c r="E17" s="18"/>
      <c r="F17" s="18"/>
      <c r="G17" s="18"/>
      <c r="H17" s="45"/>
      <c r="I17" s="27"/>
    </row>
    <row r="18" spans="1:9">
      <c r="A18" s="18" t="s">
        <v>14</v>
      </c>
      <c r="B18" s="18" t="s">
        <v>14</v>
      </c>
      <c r="C18" s="18" t="s">
        <v>43</v>
      </c>
      <c r="D18" s="19" t="s">
        <v>14</v>
      </c>
      <c r="E18" s="18" t="s">
        <v>14</v>
      </c>
      <c r="F18" s="20"/>
      <c r="G18" s="20"/>
      <c r="H18" s="28"/>
      <c r="I18" s="27"/>
    </row>
    <row r="19" ht="67.5" spans="1:9">
      <c r="A19" s="18" t="s">
        <v>44</v>
      </c>
      <c r="B19" s="18" t="s">
        <v>45</v>
      </c>
      <c r="C19" s="18" t="s">
        <v>46</v>
      </c>
      <c r="D19" s="19" t="s">
        <v>47</v>
      </c>
      <c r="E19" s="18" t="s">
        <v>20</v>
      </c>
      <c r="F19" s="23">
        <v>253.59</v>
      </c>
      <c r="G19" s="34">
        <v>26.28</v>
      </c>
      <c r="H19" s="28">
        <f t="shared" si="1"/>
        <v>6664.35</v>
      </c>
      <c r="I19" s="27"/>
    </row>
    <row r="20" ht="22.5" spans="1:9">
      <c r="A20" s="18" t="s">
        <v>48</v>
      </c>
      <c r="B20" s="18" t="s">
        <v>49</v>
      </c>
      <c r="C20" s="18" t="s">
        <v>50</v>
      </c>
      <c r="D20" s="19" t="s">
        <v>51</v>
      </c>
      <c r="E20" s="18" t="s">
        <v>52</v>
      </c>
      <c r="F20" s="23">
        <v>76.077</v>
      </c>
      <c r="G20" s="34">
        <v>43.94</v>
      </c>
      <c r="H20" s="28">
        <f t="shared" si="1"/>
        <v>3342.82</v>
      </c>
      <c r="I20" s="27"/>
    </row>
    <row r="21" spans="1:9">
      <c r="A21" s="18" t="s">
        <v>53</v>
      </c>
      <c r="B21" s="18"/>
      <c r="C21" s="18"/>
      <c r="D21" s="19"/>
      <c r="E21" s="18"/>
      <c r="F21" s="18"/>
      <c r="G21" s="18"/>
      <c r="H21" s="45"/>
      <c r="I21" s="27"/>
    </row>
    <row r="22" spans="1:9">
      <c r="A22" s="18" t="s">
        <v>14</v>
      </c>
      <c r="B22" s="18" t="s">
        <v>14</v>
      </c>
      <c r="C22" s="18" t="s">
        <v>54</v>
      </c>
      <c r="D22" s="19" t="s">
        <v>14</v>
      </c>
      <c r="E22" s="18" t="s">
        <v>14</v>
      </c>
      <c r="F22" s="20"/>
      <c r="G22" s="20"/>
      <c r="H22" s="28"/>
      <c r="I22" s="27"/>
    </row>
    <row r="23" ht="22.5" spans="1:9">
      <c r="A23" s="18" t="s">
        <v>55</v>
      </c>
      <c r="B23" s="18" t="s">
        <v>56</v>
      </c>
      <c r="C23" s="18" t="s">
        <v>57</v>
      </c>
      <c r="D23" s="19" t="s">
        <v>58</v>
      </c>
      <c r="E23" s="18" t="s">
        <v>52</v>
      </c>
      <c r="F23" s="23">
        <v>8197.423</v>
      </c>
      <c r="G23" s="34">
        <v>12.06</v>
      </c>
      <c r="H23" s="28">
        <f t="shared" ref="H23:H25" si="2">G23*F23</f>
        <v>98860.92</v>
      </c>
      <c r="I23" s="27"/>
    </row>
    <row r="24" spans="1:9">
      <c r="A24" s="18" t="s">
        <v>59</v>
      </c>
      <c r="B24" s="18" t="s">
        <v>60</v>
      </c>
      <c r="C24" s="18" t="s">
        <v>61</v>
      </c>
      <c r="D24" s="19" t="s">
        <v>14</v>
      </c>
      <c r="E24" s="18" t="s">
        <v>52</v>
      </c>
      <c r="F24" s="23">
        <v>9791.333</v>
      </c>
      <c r="G24" s="34">
        <v>3.7</v>
      </c>
      <c r="H24" s="28">
        <f t="shared" si="2"/>
        <v>36227.93</v>
      </c>
      <c r="I24" s="27"/>
    </row>
    <row r="25" ht="22.5" spans="1:9">
      <c r="A25" s="18" t="s">
        <v>62</v>
      </c>
      <c r="B25" s="18" t="s">
        <v>63</v>
      </c>
      <c r="C25" s="18" t="s">
        <v>64</v>
      </c>
      <c r="D25" s="19" t="s">
        <v>65</v>
      </c>
      <c r="E25" s="18" t="s">
        <v>52</v>
      </c>
      <c r="F25" s="23">
        <v>369.008</v>
      </c>
      <c r="G25" s="34">
        <v>45.21</v>
      </c>
      <c r="H25" s="28">
        <f t="shared" si="2"/>
        <v>16682.85</v>
      </c>
      <c r="I25" s="27"/>
    </row>
    <row r="26" spans="1:9">
      <c r="A26" s="18" t="s">
        <v>66</v>
      </c>
      <c r="B26" s="18"/>
      <c r="C26" s="18"/>
      <c r="D26" s="19"/>
      <c r="E26" s="18"/>
      <c r="F26" s="18"/>
      <c r="G26" s="18"/>
      <c r="H26" s="45"/>
      <c r="I26" s="27"/>
    </row>
    <row r="27" spans="1:9">
      <c r="A27" s="18" t="s">
        <v>14</v>
      </c>
      <c r="B27" s="18" t="s">
        <v>14</v>
      </c>
      <c r="C27" s="18" t="s">
        <v>66</v>
      </c>
      <c r="D27" s="19" t="s">
        <v>14</v>
      </c>
      <c r="E27" s="18" t="s">
        <v>14</v>
      </c>
      <c r="F27" s="20"/>
      <c r="G27" s="20"/>
      <c r="H27" s="28"/>
      <c r="I27" s="27"/>
    </row>
    <row r="28" ht="33.75" spans="1:9">
      <c r="A28" s="18" t="s">
        <v>67</v>
      </c>
      <c r="B28" s="18" t="s">
        <v>68</v>
      </c>
      <c r="C28" s="18" t="s">
        <v>69</v>
      </c>
      <c r="D28" s="19" t="s">
        <v>70</v>
      </c>
      <c r="E28" s="18" t="s">
        <v>37</v>
      </c>
      <c r="F28" s="23">
        <v>36</v>
      </c>
      <c r="G28" s="34">
        <v>225.43</v>
      </c>
      <c r="H28" s="28">
        <f t="shared" ref="H28:H30" si="3">G28*F28</f>
        <v>8115.48</v>
      </c>
      <c r="I28" s="27"/>
    </row>
    <row r="29" ht="33.75" spans="1:9">
      <c r="A29" s="18" t="s">
        <v>71</v>
      </c>
      <c r="B29" s="18" t="s">
        <v>72</v>
      </c>
      <c r="C29" s="18" t="s">
        <v>69</v>
      </c>
      <c r="D29" s="19" t="s">
        <v>73</v>
      </c>
      <c r="E29" s="18" t="s">
        <v>37</v>
      </c>
      <c r="F29" s="23">
        <v>96</v>
      </c>
      <c r="G29" s="34">
        <v>397.08</v>
      </c>
      <c r="H29" s="28">
        <f t="shared" si="3"/>
        <v>38119.68</v>
      </c>
      <c r="I29" s="27"/>
    </row>
    <row r="30" ht="22.5" spans="1:9">
      <c r="A30" s="18" t="s">
        <v>74</v>
      </c>
      <c r="B30" s="18" t="s">
        <v>75</v>
      </c>
      <c r="C30" s="18" t="s">
        <v>76</v>
      </c>
      <c r="D30" s="19" t="s">
        <v>77</v>
      </c>
      <c r="E30" s="18" t="s">
        <v>20</v>
      </c>
      <c r="F30" s="23">
        <v>4</v>
      </c>
      <c r="G30" s="34">
        <v>218.21</v>
      </c>
      <c r="H30" s="28">
        <f t="shared" si="3"/>
        <v>872.84</v>
      </c>
      <c r="I30" s="27"/>
    </row>
    <row r="31" spans="1:9">
      <c r="A31" s="18" t="s">
        <v>78</v>
      </c>
      <c r="B31" s="18"/>
      <c r="C31" s="18"/>
      <c r="D31" s="19"/>
      <c r="E31" s="18"/>
      <c r="F31" s="18"/>
      <c r="G31" s="18"/>
      <c r="H31" s="45"/>
      <c r="I31" s="27"/>
    </row>
    <row r="32" spans="1:9">
      <c r="A32" s="18" t="s">
        <v>14</v>
      </c>
      <c r="B32" s="18" t="s">
        <v>14</v>
      </c>
      <c r="C32" s="18" t="s">
        <v>78</v>
      </c>
      <c r="D32" s="19" t="s">
        <v>14</v>
      </c>
      <c r="E32" s="18" t="s">
        <v>14</v>
      </c>
      <c r="F32" s="20"/>
      <c r="G32" s="20"/>
      <c r="H32" s="28"/>
      <c r="I32" s="27"/>
    </row>
    <row r="33" ht="33.75" spans="1:9">
      <c r="A33" s="18" t="s">
        <v>79</v>
      </c>
      <c r="B33" s="18" t="s">
        <v>80</v>
      </c>
      <c r="C33" s="18" t="s">
        <v>81</v>
      </c>
      <c r="D33" s="19" t="s">
        <v>82</v>
      </c>
      <c r="E33" s="18" t="s">
        <v>83</v>
      </c>
      <c r="F33" s="23">
        <v>4</v>
      </c>
      <c r="G33" s="34">
        <v>3921.5</v>
      </c>
      <c r="H33" s="28">
        <f t="shared" ref="H33:H35" si="4">G33*F33</f>
        <v>15686</v>
      </c>
      <c r="I33" s="27"/>
    </row>
    <row r="34" ht="22.5" spans="1:9">
      <c r="A34" s="18" t="s">
        <v>84</v>
      </c>
      <c r="B34" s="18" t="s">
        <v>85</v>
      </c>
      <c r="C34" s="18" t="s">
        <v>81</v>
      </c>
      <c r="D34" s="19" t="s">
        <v>86</v>
      </c>
      <c r="E34" s="18" t="s">
        <v>83</v>
      </c>
      <c r="F34" s="23">
        <v>2</v>
      </c>
      <c r="G34" s="34">
        <v>3213.42</v>
      </c>
      <c r="H34" s="28">
        <f t="shared" si="4"/>
        <v>6426.84</v>
      </c>
      <c r="I34" s="27"/>
    </row>
    <row r="35" spans="1:9">
      <c r="A35" s="18" t="s">
        <v>87</v>
      </c>
      <c r="B35" s="18" t="s">
        <v>88</v>
      </c>
      <c r="C35" s="18" t="s">
        <v>89</v>
      </c>
      <c r="D35" s="19" t="s">
        <v>90</v>
      </c>
      <c r="E35" s="18" t="s">
        <v>20</v>
      </c>
      <c r="F35" s="23">
        <v>144</v>
      </c>
      <c r="G35" s="34">
        <v>92.86</v>
      </c>
      <c r="H35" s="28">
        <f t="shared" si="4"/>
        <v>13371.84</v>
      </c>
      <c r="I35" s="27"/>
    </row>
    <row r="36" spans="1:9">
      <c r="A36" s="18" t="s">
        <v>91</v>
      </c>
      <c r="B36" s="18"/>
      <c r="C36" s="18"/>
      <c r="D36" s="19"/>
      <c r="E36" s="18"/>
      <c r="F36" s="18"/>
      <c r="G36" s="18"/>
      <c r="H36" s="45"/>
      <c r="I36" s="27"/>
    </row>
    <row r="37" spans="1:9">
      <c r="A37" s="18" t="s">
        <v>14</v>
      </c>
      <c r="B37" s="18" t="s">
        <v>14</v>
      </c>
      <c r="C37" s="18" t="s">
        <v>92</v>
      </c>
      <c r="D37" s="19" t="s">
        <v>14</v>
      </c>
      <c r="E37" s="18" t="s">
        <v>14</v>
      </c>
      <c r="F37" s="20"/>
      <c r="G37" s="20"/>
      <c r="H37" s="28"/>
      <c r="I37" s="27"/>
    </row>
    <row r="38" spans="1:9">
      <c r="A38" s="18" t="s">
        <v>93</v>
      </c>
      <c r="B38" s="18" t="s">
        <v>94</v>
      </c>
      <c r="C38" s="18" t="s">
        <v>95</v>
      </c>
      <c r="D38" s="19" t="s">
        <v>14</v>
      </c>
      <c r="E38" s="18" t="s">
        <v>37</v>
      </c>
      <c r="F38" s="20"/>
      <c r="G38" s="34">
        <v>200</v>
      </c>
      <c r="H38" s="28"/>
      <c r="I38" s="27"/>
    </row>
    <row r="39" spans="1:9">
      <c r="A39" s="18" t="s">
        <v>96</v>
      </c>
      <c r="B39" s="18" t="s">
        <v>97</v>
      </c>
      <c r="C39" s="18" t="s">
        <v>98</v>
      </c>
      <c r="D39" s="19" t="s">
        <v>99</v>
      </c>
      <c r="E39" s="18" t="s">
        <v>52</v>
      </c>
      <c r="F39" s="23">
        <v>92.4</v>
      </c>
      <c r="G39" s="34">
        <v>106.5</v>
      </c>
      <c r="H39" s="28">
        <f t="shared" ref="H39:H58" si="5">G39*F39</f>
        <v>9840.6</v>
      </c>
      <c r="I39" s="27"/>
    </row>
    <row r="40" spans="1:9">
      <c r="A40" s="18" t="s">
        <v>100</v>
      </c>
      <c r="B40" s="18" t="s">
        <v>101</v>
      </c>
      <c r="C40" s="18" t="s">
        <v>64</v>
      </c>
      <c r="D40" s="19" t="s">
        <v>102</v>
      </c>
      <c r="E40" s="18" t="s">
        <v>52</v>
      </c>
      <c r="F40" s="23">
        <v>92.4</v>
      </c>
      <c r="G40" s="34">
        <v>78.58</v>
      </c>
      <c r="H40" s="28">
        <f t="shared" si="5"/>
        <v>7260.79</v>
      </c>
      <c r="I40" s="27"/>
    </row>
    <row r="41" spans="1:9">
      <c r="A41" s="18" t="s">
        <v>103</v>
      </c>
      <c r="B41" s="18"/>
      <c r="C41" s="18"/>
      <c r="D41" s="19"/>
      <c r="E41" s="18"/>
      <c r="F41" s="18"/>
      <c r="G41" s="18"/>
      <c r="H41" s="45"/>
      <c r="I41" s="27"/>
    </row>
    <row r="42" ht="168.75" spans="1:9">
      <c r="A42" s="18" t="s">
        <v>104</v>
      </c>
      <c r="B42" s="18" t="s">
        <v>105</v>
      </c>
      <c r="C42" s="18" t="s">
        <v>106</v>
      </c>
      <c r="D42" s="19" t="s">
        <v>107</v>
      </c>
      <c r="E42" s="18" t="s">
        <v>108</v>
      </c>
      <c r="F42" s="23">
        <v>2</v>
      </c>
      <c r="G42" s="34">
        <v>15408.05</v>
      </c>
      <c r="H42" s="28">
        <f t="shared" si="5"/>
        <v>30816.1</v>
      </c>
      <c r="I42" s="27"/>
    </row>
    <row r="43" ht="90" spans="1:9">
      <c r="A43" s="18" t="s">
        <v>109</v>
      </c>
      <c r="B43" s="18" t="s">
        <v>110</v>
      </c>
      <c r="C43" s="18" t="s">
        <v>111</v>
      </c>
      <c r="D43" s="19" t="s">
        <v>112</v>
      </c>
      <c r="E43" s="18" t="s">
        <v>37</v>
      </c>
      <c r="F43" s="23">
        <v>105</v>
      </c>
      <c r="G43" s="34">
        <v>55.22</v>
      </c>
      <c r="H43" s="28">
        <f t="shared" si="5"/>
        <v>5798.1</v>
      </c>
      <c r="I43" s="27"/>
    </row>
    <row r="44" ht="90" spans="1:9">
      <c r="A44" s="18" t="s">
        <v>113</v>
      </c>
      <c r="B44" s="18" t="s">
        <v>114</v>
      </c>
      <c r="C44" s="18" t="s">
        <v>111</v>
      </c>
      <c r="D44" s="19" t="s">
        <v>115</v>
      </c>
      <c r="E44" s="18" t="s">
        <v>37</v>
      </c>
      <c r="F44" s="23">
        <v>70</v>
      </c>
      <c r="G44" s="34">
        <v>39.35</v>
      </c>
      <c r="H44" s="28">
        <f t="shared" si="5"/>
        <v>2754.5</v>
      </c>
      <c r="I44" s="27"/>
    </row>
    <row r="45" ht="90" spans="1:9">
      <c r="A45" s="18" t="s">
        <v>116</v>
      </c>
      <c r="B45" s="18" t="s">
        <v>117</v>
      </c>
      <c r="C45" s="18" t="s">
        <v>111</v>
      </c>
      <c r="D45" s="19" t="s">
        <v>118</v>
      </c>
      <c r="E45" s="18" t="s">
        <v>37</v>
      </c>
      <c r="F45" s="23">
        <v>240</v>
      </c>
      <c r="G45" s="34">
        <v>79.02</v>
      </c>
      <c r="H45" s="28">
        <f t="shared" si="5"/>
        <v>18964.8</v>
      </c>
      <c r="I45" s="27"/>
    </row>
    <row r="46" ht="90" spans="1:9">
      <c r="A46" s="18" t="s">
        <v>119</v>
      </c>
      <c r="B46" s="18" t="s">
        <v>120</v>
      </c>
      <c r="C46" s="18" t="s">
        <v>111</v>
      </c>
      <c r="D46" s="19" t="s">
        <v>121</v>
      </c>
      <c r="E46" s="18" t="s">
        <v>37</v>
      </c>
      <c r="F46" s="23">
        <v>240</v>
      </c>
      <c r="G46" s="34">
        <v>144.04</v>
      </c>
      <c r="H46" s="28">
        <f t="shared" si="5"/>
        <v>34569.6</v>
      </c>
      <c r="I46" s="27"/>
    </row>
    <row r="47" ht="101.25" spans="1:9">
      <c r="A47" s="18" t="s">
        <v>122</v>
      </c>
      <c r="B47" s="18" t="s">
        <v>123</v>
      </c>
      <c r="C47" s="18" t="s">
        <v>124</v>
      </c>
      <c r="D47" s="19" t="s">
        <v>125</v>
      </c>
      <c r="E47" s="18" t="s">
        <v>126</v>
      </c>
      <c r="F47" s="23">
        <v>6</v>
      </c>
      <c r="G47" s="34">
        <v>84.99</v>
      </c>
      <c r="H47" s="28">
        <f t="shared" si="5"/>
        <v>509.94</v>
      </c>
      <c r="I47" s="27"/>
    </row>
    <row r="48" ht="101.25" spans="1:9">
      <c r="A48" s="18" t="s">
        <v>127</v>
      </c>
      <c r="B48" s="18" t="s">
        <v>128</v>
      </c>
      <c r="C48" s="18" t="s">
        <v>124</v>
      </c>
      <c r="D48" s="19" t="s">
        <v>129</v>
      </c>
      <c r="E48" s="18" t="s">
        <v>126</v>
      </c>
      <c r="F48" s="23">
        <v>4</v>
      </c>
      <c r="G48" s="34">
        <v>105.87</v>
      </c>
      <c r="H48" s="28">
        <f t="shared" si="5"/>
        <v>423.48</v>
      </c>
      <c r="I48" s="27"/>
    </row>
    <row r="49" ht="101.25" spans="1:9">
      <c r="A49" s="18" t="s">
        <v>130</v>
      </c>
      <c r="B49" s="18" t="s">
        <v>131</v>
      </c>
      <c r="C49" s="18" t="s">
        <v>124</v>
      </c>
      <c r="D49" s="19" t="s">
        <v>132</v>
      </c>
      <c r="E49" s="18" t="s">
        <v>126</v>
      </c>
      <c r="F49" s="23">
        <v>5</v>
      </c>
      <c r="G49" s="34">
        <v>218.1</v>
      </c>
      <c r="H49" s="28">
        <f t="shared" si="5"/>
        <v>1090.5</v>
      </c>
      <c r="I49" s="27"/>
    </row>
    <row r="50" ht="56.25" spans="1:9">
      <c r="A50" s="18" t="s">
        <v>133</v>
      </c>
      <c r="B50" s="18" t="s">
        <v>134</v>
      </c>
      <c r="C50" s="18" t="s">
        <v>135</v>
      </c>
      <c r="D50" s="19" t="s">
        <v>136</v>
      </c>
      <c r="E50" s="18" t="s">
        <v>37</v>
      </c>
      <c r="F50" s="23">
        <v>890</v>
      </c>
      <c r="G50" s="34">
        <v>100.82</v>
      </c>
      <c r="H50" s="28">
        <f t="shared" si="5"/>
        <v>89729.8</v>
      </c>
      <c r="I50" s="27"/>
    </row>
    <row r="51" ht="56.25" spans="1:9">
      <c r="A51" s="18" t="s">
        <v>137</v>
      </c>
      <c r="B51" s="18" t="s">
        <v>138</v>
      </c>
      <c r="C51" s="18" t="s">
        <v>135</v>
      </c>
      <c r="D51" s="19" t="s">
        <v>139</v>
      </c>
      <c r="E51" s="18" t="s">
        <v>37</v>
      </c>
      <c r="F51" s="23">
        <v>245</v>
      </c>
      <c r="G51" s="34">
        <v>39.91</v>
      </c>
      <c r="H51" s="28">
        <f t="shared" si="5"/>
        <v>9777.95</v>
      </c>
      <c r="I51" s="27"/>
    </row>
    <row r="52" ht="157.5" spans="1:9">
      <c r="A52" s="18" t="s">
        <v>140</v>
      </c>
      <c r="B52" s="18" t="s">
        <v>141</v>
      </c>
      <c r="C52" s="18" t="s">
        <v>142</v>
      </c>
      <c r="D52" s="19" t="s">
        <v>143</v>
      </c>
      <c r="E52" s="18" t="s">
        <v>144</v>
      </c>
      <c r="F52" s="23">
        <v>10</v>
      </c>
      <c r="G52" s="34">
        <v>5716.71</v>
      </c>
      <c r="H52" s="28">
        <f t="shared" si="5"/>
        <v>57167.1</v>
      </c>
      <c r="I52" s="27"/>
    </row>
    <row r="53" ht="191.25" spans="1:9">
      <c r="A53" s="18" t="s">
        <v>145</v>
      </c>
      <c r="B53" s="18" t="s">
        <v>146</v>
      </c>
      <c r="C53" s="18" t="s">
        <v>147</v>
      </c>
      <c r="D53" s="19" t="s">
        <v>148</v>
      </c>
      <c r="E53" s="18" t="s">
        <v>149</v>
      </c>
      <c r="F53" s="23">
        <v>1</v>
      </c>
      <c r="G53" s="34">
        <v>6735.39</v>
      </c>
      <c r="H53" s="28">
        <f t="shared" si="5"/>
        <v>6735.39</v>
      </c>
      <c r="I53" s="27"/>
    </row>
    <row r="54" ht="33.75" spans="1:9">
      <c r="A54" s="18" t="s">
        <v>150</v>
      </c>
      <c r="B54" s="18" t="s">
        <v>151</v>
      </c>
      <c r="C54" s="18" t="s">
        <v>152</v>
      </c>
      <c r="D54" s="19" t="s">
        <v>153</v>
      </c>
      <c r="E54" s="18" t="s">
        <v>52</v>
      </c>
      <c r="F54" s="23">
        <v>316.55</v>
      </c>
      <c r="G54" s="34">
        <v>7.44</v>
      </c>
      <c r="H54" s="28">
        <f t="shared" si="5"/>
        <v>2355.13</v>
      </c>
      <c r="I54" s="27"/>
    </row>
    <row r="55" ht="22.5" spans="1:9">
      <c r="A55" s="18" t="s">
        <v>154</v>
      </c>
      <c r="B55" s="18" t="s">
        <v>155</v>
      </c>
      <c r="C55" s="18" t="s">
        <v>156</v>
      </c>
      <c r="D55" s="19" t="s">
        <v>157</v>
      </c>
      <c r="E55" s="18" t="s">
        <v>52</v>
      </c>
      <c r="F55" s="23">
        <v>169.4</v>
      </c>
      <c r="G55" s="34">
        <v>9.7</v>
      </c>
      <c r="H55" s="28">
        <f t="shared" si="5"/>
        <v>1643.18</v>
      </c>
      <c r="I55" s="27"/>
    </row>
    <row r="56" ht="22.5" spans="1:9">
      <c r="A56" s="18" t="s">
        <v>158</v>
      </c>
      <c r="B56" s="18" t="s">
        <v>159</v>
      </c>
      <c r="C56" s="18" t="s">
        <v>156</v>
      </c>
      <c r="D56" s="19" t="s">
        <v>160</v>
      </c>
      <c r="E56" s="18" t="s">
        <v>52</v>
      </c>
      <c r="F56" s="23">
        <v>147.15</v>
      </c>
      <c r="G56" s="34">
        <v>198.06</v>
      </c>
      <c r="H56" s="28">
        <f t="shared" si="5"/>
        <v>29144.53</v>
      </c>
      <c r="I56" s="27"/>
    </row>
    <row r="57" ht="33.75" spans="1:9">
      <c r="A57" s="18" t="s">
        <v>161</v>
      </c>
      <c r="B57" s="18" t="s">
        <v>162</v>
      </c>
      <c r="C57" s="18" t="s">
        <v>163</v>
      </c>
      <c r="D57" s="19" t="s">
        <v>164</v>
      </c>
      <c r="E57" s="18" t="s">
        <v>52</v>
      </c>
      <c r="F57" s="23">
        <v>25.025</v>
      </c>
      <c r="G57" s="34">
        <v>225.23</v>
      </c>
      <c r="H57" s="28">
        <f t="shared" si="5"/>
        <v>5636.38</v>
      </c>
      <c r="I57" s="27"/>
    </row>
    <row r="58" ht="45" spans="1:9">
      <c r="A58" s="18" t="s">
        <v>165</v>
      </c>
      <c r="B58" s="18" t="s">
        <v>166</v>
      </c>
      <c r="C58" s="18" t="s">
        <v>64</v>
      </c>
      <c r="D58" s="19" t="s">
        <v>167</v>
      </c>
      <c r="E58" s="18" t="s">
        <v>52</v>
      </c>
      <c r="F58" s="23">
        <v>147.15</v>
      </c>
      <c r="G58" s="34">
        <v>42.07</v>
      </c>
      <c r="H58" s="28">
        <f t="shared" si="5"/>
        <v>6190.6</v>
      </c>
      <c r="I58" s="27"/>
    </row>
    <row r="59" spans="1:9">
      <c r="A59" s="18" t="s">
        <v>168</v>
      </c>
      <c r="B59" s="18"/>
      <c r="C59" s="18"/>
      <c r="D59" s="19"/>
      <c r="E59" s="18"/>
      <c r="F59" s="18"/>
      <c r="G59" s="18"/>
      <c r="H59" s="45"/>
      <c r="I59" s="27"/>
    </row>
    <row r="60" spans="1:9">
      <c r="A60" s="18" t="s">
        <v>14</v>
      </c>
      <c r="B60" s="18" t="s">
        <v>14</v>
      </c>
      <c r="C60" s="18" t="s">
        <v>169</v>
      </c>
      <c r="D60" s="19" t="s">
        <v>14</v>
      </c>
      <c r="E60" s="18" t="s">
        <v>14</v>
      </c>
      <c r="F60" s="20"/>
      <c r="G60" s="20"/>
      <c r="H60" s="28"/>
      <c r="I60" s="27"/>
    </row>
    <row r="61" ht="112.5" spans="1:9">
      <c r="A61" s="18" t="s">
        <v>170</v>
      </c>
      <c r="B61" s="18" t="s">
        <v>171</v>
      </c>
      <c r="C61" s="18" t="s">
        <v>172</v>
      </c>
      <c r="D61" s="19" t="s">
        <v>173</v>
      </c>
      <c r="E61" s="18" t="s">
        <v>37</v>
      </c>
      <c r="F61" s="23">
        <v>56</v>
      </c>
      <c r="G61" s="34">
        <v>59.2</v>
      </c>
      <c r="H61" s="28">
        <f t="shared" ref="H61:H67" si="6">G61*F61</f>
        <v>3315.2</v>
      </c>
      <c r="I61" s="27"/>
    </row>
    <row r="62" ht="236.25" spans="1:9">
      <c r="A62" s="18" t="s">
        <v>174</v>
      </c>
      <c r="B62" s="18" t="s">
        <v>175</v>
      </c>
      <c r="C62" s="18" t="s">
        <v>176</v>
      </c>
      <c r="D62" s="19" t="s">
        <v>177</v>
      </c>
      <c r="E62" s="18" t="s">
        <v>144</v>
      </c>
      <c r="F62" s="23">
        <v>1</v>
      </c>
      <c r="G62" s="34">
        <v>3926.96</v>
      </c>
      <c r="H62" s="28">
        <f t="shared" si="6"/>
        <v>3926.96</v>
      </c>
      <c r="I62" s="27"/>
    </row>
    <row r="63" ht="33.75" spans="1:9">
      <c r="A63" s="18" t="s">
        <v>178</v>
      </c>
      <c r="B63" s="18" t="s">
        <v>179</v>
      </c>
      <c r="C63" s="18" t="s">
        <v>152</v>
      </c>
      <c r="D63" s="19" t="s">
        <v>153</v>
      </c>
      <c r="E63" s="18" t="s">
        <v>52</v>
      </c>
      <c r="F63" s="23">
        <v>39.49</v>
      </c>
      <c r="G63" s="34">
        <v>7.21</v>
      </c>
      <c r="H63" s="28">
        <f t="shared" si="6"/>
        <v>284.72</v>
      </c>
      <c r="I63" s="27"/>
    </row>
    <row r="64" ht="22.5" spans="1:9">
      <c r="A64" s="18" t="s">
        <v>180</v>
      </c>
      <c r="B64" s="18" t="s">
        <v>181</v>
      </c>
      <c r="C64" s="18" t="s">
        <v>156</v>
      </c>
      <c r="D64" s="19" t="s">
        <v>157</v>
      </c>
      <c r="E64" s="18" t="s">
        <v>52</v>
      </c>
      <c r="F64" s="23">
        <v>25.65</v>
      </c>
      <c r="G64" s="34">
        <v>9.7</v>
      </c>
      <c r="H64" s="28">
        <f t="shared" si="6"/>
        <v>248.81</v>
      </c>
      <c r="I64" s="27"/>
    </row>
    <row r="65" ht="22.5" spans="1:9">
      <c r="A65" s="18" t="s">
        <v>182</v>
      </c>
      <c r="B65" s="18" t="s">
        <v>183</v>
      </c>
      <c r="C65" s="18" t="s">
        <v>156</v>
      </c>
      <c r="D65" s="19" t="s">
        <v>160</v>
      </c>
      <c r="E65" s="18" t="s">
        <v>52</v>
      </c>
      <c r="F65" s="23">
        <v>3.84</v>
      </c>
      <c r="G65" s="34">
        <v>198.06</v>
      </c>
      <c r="H65" s="28">
        <f t="shared" si="6"/>
        <v>760.55</v>
      </c>
      <c r="I65" s="27"/>
    </row>
    <row r="66" ht="33.75" spans="1:9">
      <c r="A66" s="18" t="s">
        <v>184</v>
      </c>
      <c r="B66" s="18" t="s">
        <v>185</v>
      </c>
      <c r="C66" s="18" t="s">
        <v>163</v>
      </c>
      <c r="D66" s="19" t="s">
        <v>164</v>
      </c>
      <c r="E66" s="18" t="s">
        <v>52</v>
      </c>
      <c r="F66" s="23">
        <v>8.29</v>
      </c>
      <c r="G66" s="34">
        <v>225.23</v>
      </c>
      <c r="H66" s="28">
        <f t="shared" si="6"/>
        <v>1867.16</v>
      </c>
      <c r="I66" s="27"/>
    </row>
    <row r="67" ht="45" spans="1:9">
      <c r="A67" s="18" t="s">
        <v>186</v>
      </c>
      <c r="B67" s="18" t="s">
        <v>187</v>
      </c>
      <c r="C67" s="18" t="s">
        <v>64</v>
      </c>
      <c r="D67" s="19" t="s">
        <v>167</v>
      </c>
      <c r="E67" s="18" t="s">
        <v>52</v>
      </c>
      <c r="F67" s="23">
        <v>11.866</v>
      </c>
      <c r="G67" s="34">
        <v>42.07</v>
      </c>
      <c r="H67" s="28">
        <f t="shared" si="6"/>
        <v>499.2</v>
      </c>
      <c r="I67" s="27"/>
    </row>
    <row r="68" spans="1:9">
      <c r="A68" s="18" t="s">
        <v>14</v>
      </c>
      <c r="B68" s="18" t="s">
        <v>14</v>
      </c>
      <c r="C68" s="18" t="s">
        <v>188</v>
      </c>
      <c r="D68" s="19" t="s">
        <v>14</v>
      </c>
      <c r="E68" s="18" t="s">
        <v>14</v>
      </c>
      <c r="F68" s="20"/>
      <c r="G68" s="20"/>
      <c r="H68" s="28"/>
      <c r="I68" s="27"/>
    </row>
    <row r="69" ht="112.5" spans="1:9">
      <c r="A69" s="18" t="s">
        <v>189</v>
      </c>
      <c r="B69" s="18" t="s">
        <v>190</v>
      </c>
      <c r="C69" s="18" t="s">
        <v>172</v>
      </c>
      <c r="D69" s="19" t="s">
        <v>191</v>
      </c>
      <c r="E69" s="18" t="s">
        <v>37</v>
      </c>
      <c r="F69" s="23">
        <v>345</v>
      </c>
      <c r="G69" s="34">
        <v>158.22</v>
      </c>
      <c r="H69" s="28">
        <f t="shared" ref="H69:H76" si="7">G69*F69</f>
        <v>54585.9</v>
      </c>
      <c r="I69" s="27"/>
    </row>
    <row r="70" ht="45" spans="1:9">
      <c r="A70" s="18" t="s">
        <v>192</v>
      </c>
      <c r="B70" s="18" t="s">
        <v>193</v>
      </c>
      <c r="C70" s="18" t="s">
        <v>194</v>
      </c>
      <c r="D70" s="19" t="s">
        <v>195</v>
      </c>
      <c r="E70" s="18" t="s">
        <v>108</v>
      </c>
      <c r="F70" s="23">
        <v>2</v>
      </c>
      <c r="G70" s="34">
        <v>2189.27</v>
      </c>
      <c r="H70" s="28">
        <f t="shared" si="7"/>
        <v>4378.54</v>
      </c>
      <c r="I70" s="27"/>
    </row>
    <row r="71" ht="236.25" spans="1:9">
      <c r="A71" s="18" t="s">
        <v>196</v>
      </c>
      <c r="B71" s="18" t="s">
        <v>197</v>
      </c>
      <c r="C71" s="18" t="s">
        <v>176</v>
      </c>
      <c r="D71" s="19" t="s">
        <v>177</v>
      </c>
      <c r="E71" s="18" t="s">
        <v>144</v>
      </c>
      <c r="F71" s="23">
        <v>3</v>
      </c>
      <c r="G71" s="34">
        <v>4034.8</v>
      </c>
      <c r="H71" s="28">
        <f t="shared" si="7"/>
        <v>12104.4</v>
      </c>
      <c r="I71" s="27"/>
    </row>
    <row r="72" ht="33.75" spans="1:9">
      <c r="A72" s="18" t="s">
        <v>198</v>
      </c>
      <c r="B72" s="18" t="s">
        <v>199</v>
      </c>
      <c r="C72" s="18" t="s">
        <v>152</v>
      </c>
      <c r="D72" s="19" t="s">
        <v>153</v>
      </c>
      <c r="E72" s="18" t="s">
        <v>52</v>
      </c>
      <c r="F72" s="23">
        <v>507.52</v>
      </c>
      <c r="G72" s="34">
        <v>7.46</v>
      </c>
      <c r="H72" s="28">
        <f t="shared" si="7"/>
        <v>3786.1</v>
      </c>
      <c r="I72" s="27"/>
    </row>
    <row r="73" ht="22.5" spans="1:9">
      <c r="A73" s="18" t="s">
        <v>200</v>
      </c>
      <c r="B73" s="18" t="s">
        <v>201</v>
      </c>
      <c r="C73" s="18" t="s">
        <v>156</v>
      </c>
      <c r="D73" s="19" t="s">
        <v>157</v>
      </c>
      <c r="E73" s="18" t="s">
        <v>52</v>
      </c>
      <c r="F73" s="23">
        <v>207.45</v>
      </c>
      <c r="G73" s="34">
        <v>9.7</v>
      </c>
      <c r="H73" s="28">
        <f t="shared" si="7"/>
        <v>2012.27</v>
      </c>
      <c r="I73" s="27"/>
    </row>
    <row r="74" ht="22.5" spans="1:9">
      <c r="A74" s="18" t="s">
        <v>202</v>
      </c>
      <c r="B74" s="18" t="s">
        <v>203</v>
      </c>
      <c r="C74" s="18" t="s">
        <v>156</v>
      </c>
      <c r="D74" s="19" t="s">
        <v>160</v>
      </c>
      <c r="E74" s="18" t="s">
        <v>52</v>
      </c>
      <c r="F74" s="23">
        <v>3.84</v>
      </c>
      <c r="G74" s="34">
        <v>198.06</v>
      </c>
      <c r="H74" s="28">
        <f t="shared" si="7"/>
        <v>760.55</v>
      </c>
      <c r="I74" s="27"/>
    </row>
    <row r="75" ht="33.75" spans="1:9">
      <c r="A75" s="18" t="s">
        <v>204</v>
      </c>
      <c r="B75" s="18" t="s">
        <v>205</v>
      </c>
      <c r="C75" s="18" t="s">
        <v>163</v>
      </c>
      <c r="D75" s="19" t="s">
        <v>164</v>
      </c>
      <c r="E75" s="18" t="s">
        <v>52</v>
      </c>
      <c r="F75" s="23">
        <v>50.89</v>
      </c>
      <c r="G75" s="34">
        <v>225.23</v>
      </c>
      <c r="H75" s="28">
        <f t="shared" si="7"/>
        <v>11461.95</v>
      </c>
      <c r="I75" s="27"/>
    </row>
    <row r="76" ht="45" spans="1:9">
      <c r="A76" s="18" t="s">
        <v>206</v>
      </c>
      <c r="B76" s="18" t="s">
        <v>207</v>
      </c>
      <c r="C76" s="18" t="s">
        <v>64</v>
      </c>
      <c r="D76" s="19" t="s">
        <v>167</v>
      </c>
      <c r="E76" s="18" t="s">
        <v>52</v>
      </c>
      <c r="F76" s="23">
        <v>274.694</v>
      </c>
      <c r="G76" s="34">
        <v>42.07</v>
      </c>
      <c r="H76" s="28">
        <f t="shared" si="7"/>
        <v>11556.38</v>
      </c>
      <c r="I76" s="27"/>
    </row>
    <row r="77" spans="1:9">
      <c r="A77" s="18" t="s">
        <v>14</v>
      </c>
      <c r="B77" s="18" t="s">
        <v>14</v>
      </c>
      <c r="C77" s="18" t="s">
        <v>208</v>
      </c>
      <c r="D77" s="19" t="s">
        <v>14</v>
      </c>
      <c r="E77" s="18" t="s">
        <v>14</v>
      </c>
      <c r="F77" s="20"/>
      <c r="G77" s="20"/>
      <c r="H77" s="28"/>
      <c r="I77" s="27"/>
    </row>
    <row r="78" ht="112.5" spans="1:9">
      <c r="A78" s="18" t="s">
        <v>209</v>
      </c>
      <c r="B78" s="18" t="s">
        <v>210</v>
      </c>
      <c r="C78" s="18" t="s">
        <v>211</v>
      </c>
      <c r="D78" s="19" t="s">
        <v>212</v>
      </c>
      <c r="E78" s="18" t="s">
        <v>37</v>
      </c>
      <c r="F78" s="23">
        <v>108</v>
      </c>
      <c r="G78" s="34">
        <v>225.73</v>
      </c>
      <c r="H78" s="28">
        <f t="shared" ref="H78:H85" si="8">G78*F78</f>
        <v>24378.84</v>
      </c>
      <c r="I78" s="27"/>
    </row>
    <row r="79" ht="90" spans="1:9">
      <c r="A79" s="18" t="s">
        <v>213</v>
      </c>
      <c r="B79" s="18" t="s">
        <v>214</v>
      </c>
      <c r="C79" s="18" t="s">
        <v>215</v>
      </c>
      <c r="D79" s="19" t="s">
        <v>216</v>
      </c>
      <c r="E79" s="18" t="s">
        <v>144</v>
      </c>
      <c r="F79" s="23">
        <v>7</v>
      </c>
      <c r="G79" s="34">
        <v>4287.99</v>
      </c>
      <c r="H79" s="28">
        <f t="shared" si="8"/>
        <v>30015.93</v>
      </c>
      <c r="I79" s="27"/>
    </row>
    <row r="80" ht="22.5" spans="1:9">
      <c r="A80" s="18" t="s">
        <v>217</v>
      </c>
      <c r="B80" s="18" t="s">
        <v>218</v>
      </c>
      <c r="C80" s="18" t="s">
        <v>219</v>
      </c>
      <c r="D80" s="19" t="s">
        <v>220</v>
      </c>
      <c r="E80" s="18" t="s">
        <v>144</v>
      </c>
      <c r="F80" s="23">
        <v>1</v>
      </c>
      <c r="G80" s="34">
        <v>3565.12</v>
      </c>
      <c r="H80" s="28">
        <f t="shared" si="8"/>
        <v>3565.12</v>
      </c>
      <c r="I80" s="27"/>
    </row>
    <row r="81" ht="33.75" spans="1:9">
      <c r="A81" s="18" t="s">
        <v>221</v>
      </c>
      <c r="B81" s="18" t="s">
        <v>222</v>
      </c>
      <c r="C81" s="18" t="s">
        <v>152</v>
      </c>
      <c r="D81" s="19" t="s">
        <v>153</v>
      </c>
      <c r="E81" s="18" t="s">
        <v>52</v>
      </c>
      <c r="F81" s="23">
        <v>223.34</v>
      </c>
      <c r="G81" s="34">
        <v>7.46</v>
      </c>
      <c r="H81" s="28">
        <f t="shared" si="8"/>
        <v>1666.12</v>
      </c>
      <c r="I81" s="27"/>
    </row>
    <row r="82" ht="22.5" spans="1:9">
      <c r="A82" s="18" t="s">
        <v>223</v>
      </c>
      <c r="B82" s="18" t="s">
        <v>224</v>
      </c>
      <c r="C82" s="18" t="s">
        <v>156</v>
      </c>
      <c r="D82" s="19" t="s">
        <v>157</v>
      </c>
      <c r="E82" s="18" t="s">
        <v>52</v>
      </c>
      <c r="F82" s="23">
        <v>91.291</v>
      </c>
      <c r="G82" s="34">
        <v>9.7</v>
      </c>
      <c r="H82" s="28">
        <f t="shared" si="8"/>
        <v>885.52</v>
      </c>
      <c r="I82" s="27"/>
    </row>
    <row r="83" ht="22.5" spans="1:9">
      <c r="A83" s="18" t="s">
        <v>225</v>
      </c>
      <c r="B83" s="18" t="s">
        <v>226</v>
      </c>
      <c r="C83" s="18" t="s">
        <v>156</v>
      </c>
      <c r="D83" s="19" t="s">
        <v>160</v>
      </c>
      <c r="E83" s="18" t="s">
        <v>52</v>
      </c>
      <c r="F83" s="23">
        <v>27.39</v>
      </c>
      <c r="G83" s="34">
        <v>198.06</v>
      </c>
      <c r="H83" s="28">
        <f t="shared" si="8"/>
        <v>5424.86</v>
      </c>
      <c r="I83" s="27"/>
    </row>
    <row r="84" ht="33.75" spans="1:9">
      <c r="A84" s="18" t="s">
        <v>227</v>
      </c>
      <c r="B84" s="18" t="s">
        <v>228</v>
      </c>
      <c r="C84" s="18" t="s">
        <v>163</v>
      </c>
      <c r="D84" s="19" t="s">
        <v>164</v>
      </c>
      <c r="E84" s="18" t="s">
        <v>52</v>
      </c>
      <c r="F84" s="23">
        <v>19.79</v>
      </c>
      <c r="G84" s="34">
        <v>225.23</v>
      </c>
      <c r="H84" s="28">
        <f t="shared" si="8"/>
        <v>4457.3</v>
      </c>
      <c r="I84" s="27"/>
    </row>
    <row r="85" ht="45" spans="1:9">
      <c r="A85" s="18" t="s">
        <v>229</v>
      </c>
      <c r="B85" s="18" t="s">
        <v>230</v>
      </c>
      <c r="C85" s="18" t="s">
        <v>64</v>
      </c>
      <c r="D85" s="19" t="s">
        <v>167</v>
      </c>
      <c r="E85" s="18" t="s">
        <v>52</v>
      </c>
      <c r="F85" s="23">
        <v>120.882</v>
      </c>
      <c r="G85" s="34">
        <v>42.07</v>
      </c>
      <c r="H85" s="28">
        <f t="shared" si="8"/>
        <v>5085.51</v>
      </c>
      <c r="I85" s="27"/>
    </row>
    <row r="86" spans="1:9">
      <c r="A86" s="18" t="s">
        <v>14</v>
      </c>
      <c r="B86" s="18" t="s">
        <v>14</v>
      </c>
      <c r="C86" s="18" t="s">
        <v>231</v>
      </c>
      <c r="D86" s="19" t="s">
        <v>14</v>
      </c>
      <c r="E86" s="18" t="s">
        <v>14</v>
      </c>
      <c r="F86" s="20"/>
      <c r="G86" s="20"/>
      <c r="H86" s="28"/>
      <c r="I86" s="27"/>
    </row>
    <row r="87" ht="123.75" spans="1:9">
      <c r="A87" s="18" t="s">
        <v>232</v>
      </c>
      <c r="B87" s="18" t="s">
        <v>233</v>
      </c>
      <c r="C87" s="18" t="s">
        <v>211</v>
      </c>
      <c r="D87" s="19" t="s">
        <v>234</v>
      </c>
      <c r="E87" s="18" t="s">
        <v>37</v>
      </c>
      <c r="F87" s="23">
        <v>40</v>
      </c>
      <c r="G87" s="34">
        <v>225.73</v>
      </c>
      <c r="H87" s="28">
        <f t="shared" ref="H87:H96" si="9">G87*F87</f>
        <v>9029.2</v>
      </c>
      <c r="I87" s="27"/>
    </row>
    <row r="88" ht="123.75" spans="1:9">
      <c r="A88" s="18" t="s">
        <v>235</v>
      </c>
      <c r="B88" s="18" t="s">
        <v>236</v>
      </c>
      <c r="C88" s="18" t="s">
        <v>211</v>
      </c>
      <c r="D88" s="19" t="s">
        <v>237</v>
      </c>
      <c r="E88" s="18" t="s">
        <v>37</v>
      </c>
      <c r="F88" s="23">
        <v>150</v>
      </c>
      <c r="G88" s="34">
        <v>248.54</v>
      </c>
      <c r="H88" s="28">
        <f t="shared" si="9"/>
        <v>37281</v>
      </c>
      <c r="I88" s="27"/>
    </row>
    <row r="89" ht="123.75" spans="1:9">
      <c r="A89" s="18" t="s">
        <v>238</v>
      </c>
      <c r="B89" s="18" t="s">
        <v>239</v>
      </c>
      <c r="C89" s="18" t="s">
        <v>211</v>
      </c>
      <c r="D89" s="19" t="s">
        <v>240</v>
      </c>
      <c r="E89" s="18" t="s">
        <v>37</v>
      </c>
      <c r="F89" s="23">
        <v>43</v>
      </c>
      <c r="G89" s="34">
        <v>297.78</v>
      </c>
      <c r="H89" s="28">
        <f t="shared" si="9"/>
        <v>12804.54</v>
      </c>
      <c r="I89" s="27"/>
    </row>
    <row r="90" ht="135" spans="1:9">
      <c r="A90" s="18" t="s">
        <v>241</v>
      </c>
      <c r="B90" s="18" t="s">
        <v>242</v>
      </c>
      <c r="C90" s="18" t="s">
        <v>243</v>
      </c>
      <c r="D90" s="19" t="s">
        <v>244</v>
      </c>
      <c r="E90" s="18" t="s">
        <v>144</v>
      </c>
      <c r="F90" s="23">
        <v>11</v>
      </c>
      <c r="G90" s="34">
        <v>789.09</v>
      </c>
      <c r="H90" s="28">
        <f t="shared" si="9"/>
        <v>8679.99</v>
      </c>
      <c r="I90" s="27"/>
    </row>
    <row r="91" ht="90" spans="1:9">
      <c r="A91" s="18" t="s">
        <v>245</v>
      </c>
      <c r="B91" s="18" t="s">
        <v>246</v>
      </c>
      <c r="C91" s="18" t="s">
        <v>215</v>
      </c>
      <c r="D91" s="19" t="s">
        <v>247</v>
      </c>
      <c r="E91" s="18" t="s">
        <v>144</v>
      </c>
      <c r="F91" s="23">
        <v>10</v>
      </c>
      <c r="G91" s="34">
        <v>4287.99</v>
      </c>
      <c r="H91" s="28">
        <f t="shared" si="9"/>
        <v>42879.9</v>
      </c>
      <c r="I91" s="27"/>
    </row>
    <row r="92" ht="33.75" spans="1:9">
      <c r="A92" s="18" t="s">
        <v>248</v>
      </c>
      <c r="B92" s="18" t="s">
        <v>249</v>
      </c>
      <c r="C92" s="18" t="s">
        <v>152</v>
      </c>
      <c r="D92" s="19" t="s">
        <v>153</v>
      </c>
      <c r="E92" s="18" t="s">
        <v>52</v>
      </c>
      <c r="F92" s="23">
        <v>377.08</v>
      </c>
      <c r="G92" s="34">
        <v>7.41</v>
      </c>
      <c r="H92" s="28">
        <f t="shared" si="9"/>
        <v>2794.16</v>
      </c>
      <c r="I92" s="27"/>
    </row>
    <row r="93" ht="22.5" spans="1:9">
      <c r="A93" s="18" t="s">
        <v>250</v>
      </c>
      <c r="B93" s="18" t="s">
        <v>251</v>
      </c>
      <c r="C93" s="18" t="s">
        <v>156</v>
      </c>
      <c r="D93" s="19" t="s">
        <v>157</v>
      </c>
      <c r="E93" s="18" t="s">
        <v>52</v>
      </c>
      <c r="F93" s="23">
        <v>172.61</v>
      </c>
      <c r="G93" s="34">
        <v>9.7</v>
      </c>
      <c r="H93" s="28">
        <f t="shared" si="9"/>
        <v>1674.32</v>
      </c>
      <c r="I93" s="27"/>
    </row>
    <row r="94" ht="22.5" spans="1:9">
      <c r="A94" s="18" t="s">
        <v>252</v>
      </c>
      <c r="B94" s="18" t="s">
        <v>253</v>
      </c>
      <c r="C94" s="18" t="s">
        <v>156</v>
      </c>
      <c r="D94" s="19" t="s">
        <v>160</v>
      </c>
      <c r="E94" s="18" t="s">
        <v>52</v>
      </c>
      <c r="F94" s="23">
        <v>95.78</v>
      </c>
      <c r="G94" s="34">
        <v>198.06</v>
      </c>
      <c r="H94" s="28">
        <f t="shared" si="9"/>
        <v>18970.19</v>
      </c>
      <c r="I94" s="27"/>
    </row>
    <row r="95" ht="33.75" spans="1:9">
      <c r="A95" s="18" t="s">
        <v>254</v>
      </c>
      <c r="B95" s="18" t="s">
        <v>255</v>
      </c>
      <c r="C95" s="18" t="s">
        <v>163</v>
      </c>
      <c r="D95" s="19" t="s">
        <v>164</v>
      </c>
      <c r="E95" s="18" t="s">
        <v>52</v>
      </c>
      <c r="F95" s="23">
        <v>45.94</v>
      </c>
      <c r="G95" s="34">
        <v>225.23</v>
      </c>
      <c r="H95" s="28">
        <f t="shared" si="9"/>
        <v>10347.07</v>
      </c>
      <c r="I95" s="27"/>
    </row>
    <row r="96" ht="45" spans="1:9">
      <c r="A96" s="18" t="s">
        <v>256</v>
      </c>
      <c r="B96" s="18" t="s">
        <v>257</v>
      </c>
      <c r="C96" s="18" t="s">
        <v>64</v>
      </c>
      <c r="D96" s="19" t="s">
        <v>167</v>
      </c>
      <c r="E96" s="18" t="s">
        <v>52</v>
      </c>
      <c r="F96" s="23">
        <v>185.616</v>
      </c>
      <c r="G96" s="34">
        <v>42.07</v>
      </c>
      <c r="H96" s="28">
        <f t="shared" si="9"/>
        <v>7808.87</v>
      </c>
      <c r="I96" s="27"/>
    </row>
    <row r="97" spans="1:9">
      <c r="A97" s="18" t="s">
        <v>258</v>
      </c>
      <c r="B97" s="18"/>
      <c r="C97" s="18"/>
      <c r="D97" s="19"/>
      <c r="E97" s="18"/>
      <c r="F97" s="18"/>
      <c r="G97" s="18"/>
      <c r="H97" s="45"/>
      <c r="I97" s="27"/>
    </row>
    <row r="98" spans="1:9">
      <c r="A98" s="18" t="s">
        <v>14</v>
      </c>
      <c r="B98" s="18" t="s">
        <v>14</v>
      </c>
      <c r="C98" s="18" t="s">
        <v>259</v>
      </c>
      <c r="D98" s="19" t="s">
        <v>14</v>
      </c>
      <c r="E98" s="18" t="s">
        <v>14</v>
      </c>
      <c r="F98" s="20"/>
      <c r="G98" s="20"/>
      <c r="H98" s="28"/>
      <c r="I98" s="27"/>
    </row>
    <row r="99" ht="56.25" spans="1:9">
      <c r="A99" s="18" t="s">
        <v>260</v>
      </c>
      <c r="B99" s="18" t="s">
        <v>261</v>
      </c>
      <c r="C99" s="18" t="s">
        <v>262</v>
      </c>
      <c r="D99" s="19" t="s">
        <v>263</v>
      </c>
      <c r="E99" s="18" t="s">
        <v>20</v>
      </c>
      <c r="F99" s="23">
        <v>730.9</v>
      </c>
      <c r="G99" s="34">
        <v>129.66</v>
      </c>
      <c r="H99" s="28">
        <f>G99*F99</f>
        <v>94768.49</v>
      </c>
      <c r="I99" s="27"/>
    </row>
    <row r="100" ht="22.5" spans="1:9">
      <c r="A100" s="18" t="s">
        <v>264</v>
      </c>
      <c r="B100" s="18" t="s">
        <v>265</v>
      </c>
      <c r="C100" s="18" t="s">
        <v>266</v>
      </c>
      <c r="D100" s="19" t="s">
        <v>267</v>
      </c>
      <c r="E100" s="18" t="s">
        <v>20</v>
      </c>
      <c r="F100" s="23">
        <v>298</v>
      </c>
      <c r="G100" s="34">
        <v>62.07</v>
      </c>
      <c r="H100" s="28">
        <f>G100*F100</f>
        <v>18496.86</v>
      </c>
      <c r="I100" s="27"/>
    </row>
    <row r="101" spans="1:9">
      <c r="A101" s="18" t="s">
        <v>14</v>
      </c>
      <c r="B101" s="18" t="s">
        <v>14</v>
      </c>
      <c r="C101" s="18" t="s">
        <v>268</v>
      </c>
      <c r="D101" s="19" t="s">
        <v>14</v>
      </c>
      <c r="E101" s="18" t="s">
        <v>14</v>
      </c>
      <c r="F101" s="20"/>
      <c r="G101" s="20"/>
      <c r="H101" s="28"/>
      <c r="I101" s="27"/>
    </row>
    <row r="102" ht="56.25" spans="1:9">
      <c r="A102" s="18" t="s">
        <v>269</v>
      </c>
      <c r="B102" s="18" t="s">
        <v>270</v>
      </c>
      <c r="C102" s="18" t="s">
        <v>41</v>
      </c>
      <c r="D102" s="19" t="s">
        <v>271</v>
      </c>
      <c r="E102" s="18" t="s">
        <v>37</v>
      </c>
      <c r="F102" s="23">
        <v>149</v>
      </c>
      <c r="G102" s="34">
        <v>405.11</v>
      </c>
      <c r="H102" s="28">
        <f>G102*F102</f>
        <v>60361.39</v>
      </c>
      <c r="I102" s="27"/>
    </row>
    <row r="103" ht="22.5" spans="1:9">
      <c r="A103" s="18" t="s">
        <v>272</v>
      </c>
      <c r="B103" s="18" t="s">
        <v>273</v>
      </c>
      <c r="C103" s="18" t="s">
        <v>274</v>
      </c>
      <c r="D103" s="19" t="s">
        <v>14</v>
      </c>
      <c r="E103" s="18" t="s">
        <v>52</v>
      </c>
      <c r="F103" s="23">
        <v>31</v>
      </c>
      <c r="G103" s="34">
        <v>858.46</v>
      </c>
      <c r="H103" s="28">
        <f>G103*F103</f>
        <v>26612.26</v>
      </c>
      <c r="I103" s="27"/>
    </row>
    <row r="104" spans="1:9">
      <c r="A104" s="18" t="s">
        <v>275</v>
      </c>
      <c r="B104" s="18" t="s">
        <v>14</v>
      </c>
      <c r="C104" s="18" t="s">
        <v>276</v>
      </c>
      <c r="D104" s="19" t="s">
        <v>14</v>
      </c>
      <c r="E104" s="18" t="s">
        <v>277</v>
      </c>
      <c r="F104" s="23">
        <v>40</v>
      </c>
      <c r="G104" s="34">
        <v>250</v>
      </c>
      <c r="H104" s="28">
        <f>G104*F104</f>
        <v>10000</v>
      </c>
      <c r="I104" s="27" t="s">
        <v>278</v>
      </c>
    </row>
    <row r="105" spans="1:9">
      <c r="A105" s="18" t="s">
        <v>279</v>
      </c>
      <c r="B105" s="18" t="s">
        <v>14</v>
      </c>
      <c r="C105" s="18" t="s">
        <v>280</v>
      </c>
      <c r="D105" s="19" t="s">
        <v>14</v>
      </c>
      <c r="E105" s="18" t="s">
        <v>277</v>
      </c>
      <c r="F105" s="23">
        <v>40</v>
      </c>
      <c r="G105" s="34">
        <v>250</v>
      </c>
      <c r="H105" s="28">
        <f>G105*F105</f>
        <v>10000</v>
      </c>
      <c r="I105" s="27" t="s">
        <v>278</v>
      </c>
    </row>
    <row r="106" spans="1:9">
      <c r="A106" s="18" t="s">
        <v>281</v>
      </c>
      <c r="B106" s="18" t="s">
        <v>14</v>
      </c>
      <c r="C106" s="18" t="s">
        <v>282</v>
      </c>
      <c r="D106" s="19" t="s">
        <v>14</v>
      </c>
      <c r="E106" s="18" t="s">
        <v>283</v>
      </c>
      <c r="F106" s="23">
        <v>40</v>
      </c>
      <c r="G106" s="34">
        <v>300</v>
      </c>
      <c r="H106" s="28">
        <f>G106*F106</f>
        <v>12000</v>
      </c>
      <c r="I106" s="27" t="s">
        <v>278</v>
      </c>
    </row>
    <row r="107" spans="1:9">
      <c r="A107" s="18" t="s">
        <v>284</v>
      </c>
      <c r="B107" s="18"/>
      <c r="C107" s="18"/>
      <c r="D107" s="19"/>
      <c r="E107" s="18"/>
      <c r="F107" s="18"/>
      <c r="G107" s="18"/>
      <c r="H107" s="28">
        <f>SUM(H8:H106)</f>
        <v>1452333.12</v>
      </c>
      <c r="I107" s="27"/>
    </row>
    <row r="108" spans="1:9">
      <c r="A108" s="18" t="s">
        <v>285</v>
      </c>
      <c r="B108" s="18"/>
      <c r="C108" s="18"/>
      <c r="D108" s="19"/>
      <c r="E108" s="18"/>
      <c r="F108" s="18"/>
      <c r="G108" s="18"/>
      <c r="H108" s="28">
        <f>H107*0.09</f>
        <v>130709.98</v>
      </c>
      <c r="I108" s="27"/>
    </row>
    <row r="109" spans="1:9">
      <c r="A109" s="18" t="s">
        <v>286</v>
      </c>
      <c r="B109" s="18"/>
      <c r="C109" s="18"/>
      <c r="D109" s="19"/>
      <c r="E109" s="18"/>
      <c r="F109" s="18"/>
      <c r="G109" s="18"/>
      <c r="H109" s="28">
        <f>H108+H107</f>
        <v>1583043.1</v>
      </c>
      <c r="I109" s="27"/>
    </row>
    <row r="110" ht="22.5" spans="1:9">
      <c r="A110" s="46">
        <v>78</v>
      </c>
      <c r="B110" s="30"/>
      <c r="C110" s="46" t="s">
        <v>287</v>
      </c>
      <c r="D110" s="47"/>
      <c r="E110" s="48" t="s">
        <v>288</v>
      </c>
      <c r="F110" s="49">
        <v>1</v>
      </c>
      <c r="G110" s="50">
        <v>200000</v>
      </c>
      <c r="H110" s="51">
        <f t="shared" ref="H109:H114" si="10">G110*F110</f>
        <v>200000</v>
      </c>
      <c r="I110" s="54" t="s">
        <v>278</v>
      </c>
    </row>
    <row r="111" ht="22.5" spans="1:9">
      <c r="A111" s="46">
        <v>79</v>
      </c>
      <c r="B111" s="30"/>
      <c r="C111" s="18" t="s">
        <v>289</v>
      </c>
      <c r="D111" s="35"/>
      <c r="E111" s="32" t="s">
        <v>288</v>
      </c>
      <c r="F111" s="33">
        <v>1</v>
      </c>
      <c r="G111" s="34">
        <v>200000</v>
      </c>
      <c r="H111" s="28">
        <f t="shared" si="10"/>
        <v>200000</v>
      </c>
      <c r="I111" s="27" t="s">
        <v>278</v>
      </c>
    </row>
    <row r="112" ht="22.5" spans="1:9">
      <c r="A112" s="46">
        <v>80</v>
      </c>
      <c r="B112" s="30"/>
      <c r="C112" s="18" t="s">
        <v>290</v>
      </c>
      <c r="D112" s="35"/>
      <c r="E112" s="32" t="s">
        <v>288</v>
      </c>
      <c r="F112" s="33">
        <v>1</v>
      </c>
      <c r="G112" s="34">
        <v>300000</v>
      </c>
      <c r="H112" s="28">
        <f t="shared" si="10"/>
        <v>300000</v>
      </c>
      <c r="I112" s="27" t="s">
        <v>278</v>
      </c>
    </row>
    <row r="113" ht="22.5" spans="1:9">
      <c r="A113" s="46">
        <v>81</v>
      </c>
      <c r="B113" s="30"/>
      <c r="C113" s="18" t="s">
        <v>291</v>
      </c>
      <c r="D113" s="35"/>
      <c r="E113" s="32" t="s">
        <v>288</v>
      </c>
      <c r="F113" s="33">
        <v>1</v>
      </c>
      <c r="G113" s="34">
        <v>250000</v>
      </c>
      <c r="H113" s="28">
        <f t="shared" si="10"/>
        <v>250000</v>
      </c>
      <c r="I113" s="27" t="s">
        <v>278</v>
      </c>
    </row>
    <row r="114" ht="22.5" spans="1:9">
      <c r="A114" s="46">
        <v>82</v>
      </c>
      <c r="B114" s="30"/>
      <c r="C114" s="18" t="s">
        <v>292</v>
      </c>
      <c r="D114" s="35"/>
      <c r="E114" s="32" t="s">
        <v>288</v>
      </c>
      <c r="F114" s="33">
        <v>1</v>
      </c>
      <c r="G114" s="34">
        <v>180000</v>
      </c>
      <c r="H114" s="28">
        <f t="shared" si="10"/>
        <v>180000</v>
      </c>
      <c r="I114" s="27" t="s">
        <v>278</v>
      </c>
    </row>
    <row r="115" spans="1:9">
      <c r="A115" s="18" t="s">
        <v>293</v>
      </c>
      <c r="B115" s="18"/>
      <c r="C115" s="18"/>
      <c r="D115" s="46"/>
      <c r="E115" s="46"/>
      <c r="F115" s="46"/>
      <c r="G115" s="18"/>
      <c r="H115" s="28">
        <f>SUM(H109:H114)</f>
        <v>2713043.1</v>
      </c>
      <c r="I115" s="27"/>
    </row>
    <row r="116" spans="1:9">
      <c r="A116" s="52" t="s">
        <v>294</v>
      </c>
      <c r="B116" s="52"/>
      <c r="C116" s="53"/>
      <c r="D116" s="52"/>
      <c r="E116" s="52"/>
      <c r="F116" s="52"/>
      <c r="G116" s="53"/>
      <c r="H116" s="53"/>
      <c r="I116" s="53"/>
    </row>
  </sheetData>
  <mergeCells count="18">
    <mergeCell ref="A3:F3"/>
    <mergeCell ref="A5:H5"/>
    <mergeCell ref="A6:H6"/>
    <mergeCell ref="A7:H7"/>
    <mergeCell ref="A17:H17"/>
    <mergeCell ref="A21:H21"/>
    <mergeCell ref="A26:H26"/>
    <mergeCell ref="A31:H31"/>
    <mergeCell ref="A36:H36"/>
    <mergeCell ref="A41:H41"/>
    <mergeCell ref="A59:H59"/>
    <mergeCell ref="A97:H97"/>
    <mergeCell ref="A107:G107"/>
    <mergeCell ref="A108:G108"/>
    <mergeCell ref="A109:G109"/>
    <mergeCell ref="A115:G115"/>
    <mergeCell ref="A116:I116"/>
    <mergeCell ref="A1:G2"/>
  </mergeCells>
  <pageMargins left="0.472222222222222" right="0.511805555555556" top="0.511805555555556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6"/>
  <sheetViews>
    <sheetView tabSelected="1" view="pageBreakPreview" zoomScaleNormal="100" topLeftCell="A92" workbookViewId="0">
      <selection activeCell="D9" sqref="D9"/>
    </sheetView>
  </sheetViews>
  <sheetFormatPr defaultColWidth="9" defaultRowHeight="13.5"/>
  <cols>
    <col min="1" max="1" width="5.25" style="2" customWidth="1"/>
    <col min="2" max="2" width="11.125" style="2" customWidth="1"/>
    <col min="3" max="3" width="15.125" style="2" customWidth="1"/>
    <col min="4" max="4" width="14.625" style="3" customWidth="1"/>
    <col min="5" max="5" width="5.5" style="2" customWidth="1"/>
    <col min="6" max="6" width="10.625" style="4" customWidth="1"/>
    <col min="7" max="7" width="10.625" style="2" customWidth="1"/>
    <col min="8" max="9" width="10.625" style="5" customWidth="1"/>
    <col min="10" max="10" width="9" style="6"/>
  </cols>
  <sheetData>
    <row r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customFormat="1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customFormat="1" ht="18.75" spans="1:10">
      <c r="A3" s="8" t="s">
        <v>295</v>
      </c>
      <c r="B3" s="8"/>
      <c r="C3" s="8"/>
      <c r="D3" s="8"/>
      <c r="E3" s="8"/>
      <c r="F3" s="9"/>
      <c r="G3" s="10"/>
      <c r="H3" s="5"/>
      <c r="I3" s="5"/>
      <c r="J3" s="6"/>
    </row>
    <row r="4" s="1" customFormat="1" ht="24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3" t="s">
        <v>296</v>
      </c>
      <c r="I4" s="25" t="s">
        <v>9</v>
      </c>
      <c r="J4" s="11" t="s">
        <v>10</v>
      </c>
    </row>
    <row r="5" spans="1:10">
      <c r="A5" s="14" t="s">
        <v>11</v>
      </c>
      <c r="B5" s="15"/>
      <c r="C5" s="15"/>
      <c r="D5" s="16"/>
      <c r="E5" s="15"/>
      <c r="F5" s="15"/>
      <c r="G5" s="15"/>
      <c r="H5" s="17"/>
      <c r="I5" s="26"/>
      <c r="J5" s="27"/>
    </row>
    <row r="6" spans="1:10">
      <c r="A6" s="14" t="s">
        <v>12</v>
      </c>
      <c r="B6" s="15"/>
      <c r="C6" s="15"/>
      <c r="D6" s="16"/>
      <c r="E6" s="15"/>
      <c r="F6" s="15"/>
      <c r="G6" s="15"/>
      <c r="H6" s="17"/>
      <c r="I6" s="26"/>
      <c r="J6" s="27"/>
    </row>
    <row r="7" spans="1:10">
      <c r="A7" s="14" t="s">
        <v>13</v>
      </c>
      <c r="B7" s="15"/>
      <c r="C7" s="15"/>
      <c r="D7" s="16"/>
      <c r="E7" s="15"/>
      <c r="F7" s="15"/>
      <c r="G7" s="15"/>
      <c r="H7" s="17"/>
      <c r="I7" s="26"/>
      <c r="J7" s="27"/>
    </row>
    <row r="8" spans="1:10">
      <c r="A8" s="14" t="s">
        <v>14</v>
      </c>
      <c r="B8" s="18" t="s">
        <v>14</v>
      </c>
      <c r="C8" s="18" t="s">
        <v>15</v>
      </c>
      <c r="D8" s="19" t="s">
        <v>14</v>
      </c>
      <c r="E8" s="18" t="s">
        <v>14</v>
      </c>
      <c r="F8" s="20"/>
      <c r="G8" s="21"/>
      <c r="H8" s="22"/>
      <c r="I8" s="28"/>
      <c r="J8" s="27"/>
    </row>
    <row r="9" ht="33.75" spans="1:10">
      <c r="A9" s="14" t="s">
        <v>16</v>
      </c>
      <c r="B9" s="18" t="s">
        <v>17</v>
      </c>
      <c r="C9" s="18" t="s">
        <v>18</v>
      </c>
      <c r="D9" s="19" t="s">
        <v>19</v>
      </c>
      <c r="E9" s="18" t="s">
        <v>20</v>
      </c>
      <c r="F9" s="23">
        <v>4076.74</v>
      </c>
      <c r="G9" s="24">
        <v>20.74</v>
      </c>
      <c r="H9" s="22"/>
      <c r="I9" s="28">
        <f t="shared" ref="I9:I12" si="0">F9*H9</f>
        <v>0</v>
      </c>
      <c r="J9" s="27"/>
    </row>
    <row r="10" ht="33.75" spans="1:10">
      <c r="A10" s="14" t="s">
        <v>21</v>
      </c>
      <c r="B10" s="18" t="s">
        <v>22</v>
      </c>
      <c r="C10" s="18" t="s">
        <v>23</v>
      </c>
      <c r="D10" s="19" t="s">
        <v>24</v>
      </c>
      <c r="E10" s="18" t="s">
        <v>20</v>
      </c>
      <c r="F10" s="23">
        <v>4076.74</v>
      </c>
      <c r="G10" s="24">
        <v>7.33</v>
      </c>
      <c r="H10" s="22"/>
      <c r="I10" s="28">
        <f t="shared" si="0"/>
        <v>0</v>
      </c>
      <c r="J10" s="27"/>
    </row>
    <row r="11" ht="22.5" spans="1:10">
      <c r="A11" s="14" t="s">
        <v>25</v>
      </c>
      <c r="B11" s="18" t="s">
        <v>26</v>
      </c>
      <c r="C11" s="18" t="s">
        <v>27</v>
      </c>
      <c r="D11" s="19" t="s">
        <v>28</v>
      </c>
      <c r="E11" s="18" t="s">
        <v>20</v>
      </c>
      <c r="F11" s="23">
        <v>4076.74</v>
      </c>
      <c r="G11" s="24">
        <v>31.95</v>
      </c>
      <c r="H11" s="22"/>
      <c r="I11" s="28">
        <f t="shared" si="0"/>
        <v>0</v>
      </c>
      <c r="J11" s="27"/>
    </row>
    <row r="12" spans="1:10">
      <c r="A12" s="14" t="s">
        <v>29</v>
      </c>
      <c r="B12" s="18" t="s">
        <v>30</v>
      </c>
      <c r="C12" s="18" t="s">
        <v>31</v>
      </c>
      <c r="D12" s="19" t="s">
        <v>14</v>
      </c>
      <c r="E12" s="18" t="s">
        <v>20</v>
      </c>
      <c r="F12" s="23">
        <v>4076.74</v>
      </c>
      <c r="G12" s="24">
        <v>1.29</v>
      </c>
      <c r="H12" s="22"/>
      <c r="I12" s="28">
        <f t="shared" si="0"/>
        <v>0</v>
      </c>
      <c r="J12" s="27"/>
    </row>
    <row r="13" spans="1:10">
      <c r="A13" s="14" t="s">
        <v>14</v>
      </c>
      <c r="B13" s="18" t="s">
        <v>14</v>
      </c>
      <c r="C13" s="18" t="s">
        <v>32</v>
      </c>
      <c r="D13" s="19" t="s">
        <v>14</v>
      </c>
      <c r="E13" s="18" t="s">
        <v>14</v>
      </c>
      <c r="F13" s="20"/>
      <c r="G13" s="21"/>
      <c r="H13" s="22"/>
      <c r="I13" s="28"/>
      <c r="J13" s="27"/>
    </row>
    <row r="14" ht="90" spans="1:10">
      <c r="A14" s="14" t="s">
        <v>33</v>
      </c>
      <c r="B14" s="18" t="s">
        <v>34</v>
      </c>
      <c r="C14" s="18" t="s">
        <v>35</v>
      </c>
      <c r="D14" s="19" t="s">
        <v>36</v>
      </c>
      <c r="E14" s="18" t="s">
        <v>37</v>
      </c>
      <c r="F14" s="23">
        <v>330</v>
      </c>
      <c r="G14" s="24">
        <v>179.57</v>
      </c>
      <c r="H14" s="22"/>
      <c r="I14" s="28">
        <f t="shared" ref="I14:I20" si="1">F14*H14</f>
        <v>0</v>
      </c>
      <c r="J14" s="27"/>
    </row>
    <row r="15" spans="1:10">
      <c r="A15" s="14" t="s">
        <v>14</v>
      </c>
      <c r="B15" s="18" t="s">
        <v>14</v>
      </c>
      <c r="C15" s="18" t="s">
        <v>38</v>
      </c>
      <c r="D15" s="19" t="s">
        <v>14</v>
      </c>
      <c r="E15" s="18" t="s">
        <v>14</v>
      </c>
      <c r="F15" s="20"/>
      <c r="G15" s="21"/>
      <c r="H15" s="22"/>
      <c r="I15" s="28"/>
      <c r="J15" s="27"/>
    </row>
    <row r="16" ht="22.5" spans="1:10">
      <c r="A16" s="14" t="s">
        <v>39</v>
      </c>
      <c r="B16" s="18" t="s">
        <v>40</v>
      </c>
      <c r="C16" s="18" t="s">
        <v>41</v>
      </c>
      <c r="D16" s="19" t="s">
        <v>42</v>
      </c>
      <c r="E16" s="18" t="s">
        <v>37</v>
      </c>
      <c r="F16" s="23">
        <v>65</v>
      </c>
      <c r="G16" s="24">
        <v>104.83</v>
      </c>
      <c r="H16" s="22"/>
      <c r="I16" s="28">
        <f t="shared" si="1"/>
        <v>0</v>
      </c>
      <c r="J16" s="27"/>
    </row>
    <row r="17" spans="1:10">
      <c r="A17" s="14" t="s">
        <v>43</v>
      </c>
      <c r="B17" s="15"/>
      <c r="C17" s="15"/>
      <c r="D17" s="16"/>
      <c r="E17" s="15"/>
      <c r="F17" s="15"/>
      <c r="G17" s="15"/>
      <c r="H17" s="17"/>
      <c r="I17" s="26"/>
      <c r="J17" s="27"/>
    </row>
    <row r="18" spans="1:10">
      <c r="A18" s="14" t="s">
        <v>14</v>
      </c>
      <c r="B18" s="18" t="s">
        <v>14</v>
      </c>
      <c r="C18" s="18" t="s">
        <v>43</v>
      </c>
      <c r="D18" s="19" t="s">
        <v>14</v>
      </c>
      <c r="E18" s="18" t="s">
        <v>14</v>
      </c>
      <c r="F18" s="20"/>
      <c r="G18" s="21"/>
      <c r="H18" s="22"/>
      <c r="I18" s="28"/>
      <c r="J18" s="27"/>
    </row>
    <row r="19" ht="67.5" spans="1:10">
      <c r="A19" s="14" t="s">
        <v>44</v>
      </c>
      <c r="B19" s="18" t="s">
        <v>45</v>
      </c>
      <c r="C19" s="18" t="s">
        <v>46</v>
      </c>
      <c r="D19" s="19" t="s">
        <v>47</v>
      </c>
      <c r="E19" s="18" t="s">
        <v>20</v>
      </c>
      <c r="F19" s="23">
        <v>253.59</v>
      </c>
      <c r="G19" s="24">
        <v>26.28</v>
      </c>
      <c r="H19" s="22"/>
      <c r="I19" s="28">
        <f t="shared" si="1"/>
        <v>0</v>
      </c>
      <c r="J19" s="27"/>
    </row>
    <row r="20" ht="22.5" spans="1:10">
      <c r="A20" s="14" t="s">
        <v>48</v>
      </c>
      <c r="B20" s="18" t="s">
        <v>49</v>
      </c>
      <c r="C20" s="18" t="s">
        <v>50</v>
      </c>
      <c r="D20" s="19" t="s">
        <v>51</v>
      </c>
      <c r="E20" s="18" t="s">
        <v>52</v>
      </c>
      <c r="F20" s="23">
        <v>76.077</v>
      </c>
      <c r="G20" s="24">
        <v>43.94</v>
      </c>
      <c r="H20" s="22"/>
      <c r="I20" s="28">
        <f t="shared" si="1"/>
        <v>0</v>
      </c>
      <c r="J20" s="27"/>
    </row>
    <row r="21" spans="1:10">
      <c r="A21" s="14" t="s">
        <v>53</v>
      </c>
      <c r="B21" s="15"/>
      <c r="C21" s="15"/>
      <c r="D21" s="16"/>
      <c r="E21" s="15"/>
      <c r="F21" s="15"/>
      <c r="G21" s="15"/>
      <c r="H21" s="17"/>
      <c r="I21" s="26"/>
      <c r="J21" s="27"/>
    </row>
    <row r="22" spans="1:10">
      <c r="A22" s="14" t="s">
        <v>14</v>
      </c>
      <c r="B22" s="18" t="s">
        <v>14</v>
      </c>
      <c r="C22" s="18" t="s">
        <v>54</v>
      </c>
      <c r="D22" s="19" t="s">
        <v>14</v>
      </c>
      <c r="E22" s="18" t="s">
        <v>14</v>
      </c>
      <c r="F22" s="20"/>
      <c r="G22" s="21"/>
      <c r="H22" s="22"/>
      <c r="I22" s="28"/>
      <c r="J22" s="27"/>
    </row>
    <row r="23" ht="22.5" spans="1:10">
      <c r="A23" s="14" t="s">
        <v>55</v>
      </c>
      <c r="B23" s="18" t="s">
        <v>56</v>
      </c>
      <c r="C23" s="18" t="s">
        <v>57</v>
      </c>
      <c r="D23" s="19" t="s">
        <v>58</v>
      </c>
      <c r="E23" s="18" t="s">
        <v>52</v>
      </c>
      <c r="F23" s="23">
        <v>8197.423</v>
      </c>
      <c r="G23" s="24">
        <v>12.06</v>
      </c>
      <c r="H23" s="22"/>
      <c r="I23" s="28">
        <f t="shared" ref="I23:I25" si="2">F23*H23</f>
        <v>0</v>
      </c>
      <c r="J23" s="27"/>
    </row>
    <row r="24" spans="1:10">
      <c r="A24" s="14" t="s">
        <v>59</v>
      </c>
      <c r="B24" s="18" t="s">
        <v>60</v>
      </c>
      <c r="C24" s="18" t="s">
        <v>61</v>
      </c>
      <c r="D24" s="19" t="s">
        <v>14</v>
      </c>
      <c r="E24" s="18" t="s">
        <v>52</v>
      </c>
      <c r="F24" s="23">
        <v>9791.333</v>
      </c>
      <c r="G24" s="24">
        <v>3.7</v>
      </c>
      <c r="H24" s="22"/>
      <c r="I24" s="28">
        <f t="shared" si="2"/>
        <v>0</v>
      </c>
      <c r="J24" s="27"/>
    </row>
    <row r="25" ht="22.5" spans="1:10">
      <c r="A25" s="14" t="s">
        <v>62</v>
      </c>
      <c r="B25" s="18" t="s">
        <v>63</v>
      </c>
      <c r="C25" s="18" t="s">
        <v>64</v>
      </c>
      <c r="D25" s="19" t="s">
        <v>65</v>
      </c>
      <c r="E25" s="18" t="s">
        <v>52</v>
      </c>
      <c r="F25" s="23">
        <v>369.008</v>
      </c>
      <c r="G25" s="24">
        <v>45.21</v>
      </c>
      <c r="H25" s="22"/>
      <c r="I25" s="28">
        <f t="shared" si="2"/>
        <v>0</v>
      </c>
      <c r="J25" s="27"/>
    </row>
    <row r="26" spans="1:10">
      <c r="A26" s="14" t="s">
        <v>66</v>
      </c>
      <c r="B26" s="15"/>
      <c r="C26" s="15"/>
      <c r="D26" s="16"/>
      <c r="E26" s="15"/>
      <c r="F26" s="15"/>
      <c r="G26" s="15"/>
      <c r="H26" s="17"/>
      <c r="I26" s="26"/>
      <c r="J26" s="27"/>
    </row>
    <row r="27" spans="1:10">
      <c r="A27" s="14" t="s">
        <v>14</v>
      </c>
      <c r="B27" s="18" t="s">
        <v>14</v>
      </c>
      <c r="C27" s="18" t="s">
        <v>66</v>
      </c>
      <c r="D27" s="19" t="s">
        <v>14</v>
      </c>
      <c r="E27" s="18" t="s">
        <v>14</v>
      </c>
      <c r="F27" s="20"/>
      <c r="G27" s="21"/>
      <c r="H27" s="22"/>
      <c r="I27" s="28"/>
      <c r="J27" s="27"/>
    </row>
    <row r="28" ht="33.75" spans="1:10">
      <c r="A28" s="14" t="s">
        <v>67</v>
      </c>
      <c r="B28" s="18" t="s">
        <v>68</v>
      </c>
      <c r="C28" s="18" t="s">
        <v>69</v>
      </c>
      <c r="D28" s="19" t="s">
        <v>70</v>
      </c>
      <c r="E28" s="18" t="s">
        <v>37</v>
      </c>
      <c r="F28" s="23">
        <v>36</v>
      </c>
      <c r="G28" s="24">
        <v>225.43</v>
      </c>
      <c r="H28" s="22"/>
      <c r="I28" s="28">
        <f t="shared" ref="I28:I30" si="3">F28*H28</f>
        <v>0</v>
      </c>
      <c r="J28" s="27"/>
    </row>
    <row r="29" ht="33.75" spans="1:10">
      <c r="A29" s="14" t="s">
        <v>71</v>
      </c>
      <c r="B29" s="18" t="s">
        <v>72</v>
      </c>
      <c r="C29" s="18" t="s">
        <v>69</v>
      </c>
      <c r="D29" s="19" t="s">
        <v>73</v>
      </c>
      <c r="E29" s="18" t="s">
        <v>37</v>
      </c>
      <c r="F29" s="23">
        <v>96</v>
      </c>
      <c r="G29" s="24">
        <v>397.08</v>
      </c>
      <c r="H29" s="22"/>
      <c r="I29" s="28">
        <f t="shared" si="3"/>
        <v>0</v>
      </c>
      <c r="J29" s="27"/>
    </row>
    <row r="30" ht="22.5" spans="1:10">
      <c r="A30" s="14" t="s">
        <v>74</v>
      </c>
      <c r="B30" s="18" t="s">
        <v>75</v>
      </c>
      <c r="C30" s="18" t="s">
        <v>76</v>
      </c>
      <c r="D30" s="19" t="s">
        <v>77</v>
      </c>
      <c r="E30" s="18" t="s">
        <v>20</v>
      </c>
      <c r="F30" s="23">
        <v>4</v>
      </c>
      <c r="G30" s="24">
        <v>218.21</v>
      </c>
      <c r="H30" s="22"/>
      <c r="I30" s="28">
        <f t="shared" si="3"/>
        <v>0</v>
      </c>
      <c r="J30" s="27"/>
    </row>
    <row r="31" spans="1:10">
      <c r="A31" s="14" t="s">
        <v>78</v>
      </c>
      <c r="B31" s="15"/>
      <c r="C31" s="15"/>
      <c r="D31" s="16"/>
      <c r="E31" s="15"/>
      <c r="F31" s="15"/>
      <c r="G31" s="15"/>
      <c r="H31" s="17"/>
      <c r="I31" s="26"/>
      <c r="J31" s="27"/>
    </row>
    <row r="32" spans="1:10">
      <c r="A32" s="14" t="s">
        <v>14</v>
      </c>
      <c r="B32" s="18" t="s">
        <v>14</v>
      </c>
      <c r="C32" s="18" t="s">
        <v>78</v>
      </c>
      <c r="D32" s="19" t="s">
        <v>14</v>
      </c>
      <c r="E32" s="18" t="s">
        <v>14</v>
      </c>
      <c r="F32" s="20"/>
      <c r="G32" s="21"/>
      <c r="H32" s="22"/>
      <c r="I32" s="28"/>
      <c r="J32" s="27"/>
    </row>
    <row r="33" ht="33.75" spans="1:10">
      <c r="A33" s="14" t="s">
        <v>79</v>
      </c>
      <c r="B33" s="18" t="s">
        <v>80</v>
      </c>
      <c r="C33" s="18" t="s">
        <v>81</v>
      </c>
      <c r="D33" s="19" t="s">
        <v>82</v>
      </c>
      <c r="E33" s="18" t="s">
        <v>83</v>
      </c>
      <c r="F33" s="23">
        <v>4</v>
      </c>
      <c r="G33" s="24">
        <v>3921.5</v>
      </c>
      <c r="H33" s="22"/>
      <c r="I33" s="28">
        <f t="shared" ref="I33:I35" si="4">F33*H33</f>
        <v>0</v>
      </c>
      <c r="J33" s="27"/>
    </row>
    <row r="34" ht="22.5" spans="1:10">
      <c r="A34" s="14" t="s">
        <v>84</v>
      </c>
      <c r="B34" s="18" t="s">
        <v>85</v>
      </c>
      <c r="C34" s="18" t="s">
        <v>81</v>
      </c>
      <c r="D34" s="19" t="s">
        <v>86</v>
      </c>
      <c r="E34" s="18" t="s">
        <v>83</v>
      </c>
      <c r="F34" s="23">
        <v>2</v>
      </c>
      <c r="G34" s="24">
        <v>3213.42</v>
      </c>
      <c r="H34" s="22"/>
      <c r="I34" s="28">
        <f t="shared" si="4"/>
        <v>0</v>
      </c>
      <c r="J34" s="27"/>
    </row>
    <row r="35" spans="1:10">
      <c r="A35" s="14" t="s">
        <v>87</v>
      </c>
      <c r="B35" s="18" t="s">
        <v>88</v>
      </c>
      <c r="C35" s="18" t="s">
        <v>89</v>
      </c>
      <c r="D35" s="19" t="s">
        <v>90</v>
      </c>
      <c r="E35" s="18" t="s">
        <v>20</v>
      </c>
      <c r="F35" s="23">
        <v>144</v>
      </c>
      <c r="G35" s="24">
        <v>92.86</v>
      </c>
      <c r="H35" s="22"/>
      <c r="I35" s="28">
        <f t="shared" si="4"/>
        <v>0</v>
      </c>
      <c r="J35" s="27"/>
    </row>
    <row r="36" spans="1:10">
      <c r="A36" s="14" t="s">
        <v>91</v>
      </c>
      <c r="B36" s="15"/>
      <c r="C36" s="15"/>
      <c r="D36" s="16"/>
      <c r="E36" s="15"/>
      <c r="F36" s="15"/>
      <c r="G36" s="15"/>
      <c r="H36" s="17"/>
      <c r="I36" s="26"/>
      <c r="J36" s="27"/>
    </row>
    <row r="37" spans="1:10">
      <c r="A37" s="14" t="s">
        <v>14</v>
      </c>
      <c r="B37" s="18" t="s">
        <v>14</v>
      </c>
      <c r="C37" s="18" t="s">
        <v>92</v>
      </c>
      <c r="D37" s="19" t="s">
        <v>14</v>
      </c>
      <c r="E37" s="18" t="s">
        <v>14</v>
      </c>
      <c r="F37" s="20"/>
      <c r="G37" s="21"/>
      <c r="H37" s="22"/>
      <c r="I37" s="28"/>
      <c r="J37" s="27"/>
    </row>
    <row r="38" spans="1:10">
      <c r="A38" s="14" t="s">
        <v>93</v>
      </c>
      <c r="B38" s="18" t="s">
        <v>94</v>
      </c>
      <c r="C38" s="18" t="s">
        <v>95</v>
      </c>
      <c r="D38" s="19" t="s">
        <v>14</v>
      </c>
      <c r="E38" s="18" t="s">
        <v>37</v>
      </c>
      <c r="F38" s="20"/>
      <c r="G38" s="24">
        <v>200</v>
      </c>
      <c r="H38" s="22"/>
      <c r="I38" s="28"/>
      <c r="J38" s="27"/>
    </row>
    <row r="39" spans="1:10">
      <c r="A39" s="14" t="s">
        <v>96</v>
      </c>
      <c r="B39" s="18" t="s">
        <v>97</v>
      </c>
      <c r="C39" s="18" t="s">
        <v>98</v>
      </c>
      <c r="D39" s="19" t="s">
        <v>99</v>
      </c>
      <c r="E39" s="18" t="s">
        <v>52</v>
      </c>
      <c r="F39" s="23">
        <v>92.4</v>
      </c>
      <c r="G39" s="24">
        <v>106.5</v>
      </c>
      <c r="H39" s="22"/>
      <c r="I39" s="28">
        <f t="shared" ref="I39:I58" si="5">F39*H39</f>
        <v>0</v>
      </c>
      <c r="J39" s="27"/>
    </row>
    <row r="40" spans="1:10">
      <c r="A40" s="14" t="s">
        <v>100</v>
      </c>
      <c r="B40" s="18" t="s">
        <v>101</v>
      </c>
      <c r="C40" s="18" t="s">
        <v>64</v>
      </c>
      <c r="D40" s="19" t="s">
        <v>102</v>
      </c>
      <c r="E40" s="18" t="s">
        <v>52</v>
      </c>
      <c r="F40" s="23">
        <v>92.4</v>
      </c>
      <c r="G40" s="24">
        <v>78.58</v>
      </c>
      <c r="H40" s="22"/>
      <c r="I40" s="28">
        <f t="shared" si="5"/>
        <v>0</v>
      </c>
      <c r="J40" s="27"/>
    </row>
    <row r="41" spans="1:10">
      <c r="A41" s="14" t="s">
        <v>103</v>
      </c>
      <c r="B41" s="15"/>
      <c r="C41" s="15"/>
      <c r="D41" s="16"/>
      <c r="E41" s="15"/>
      <c r="F41" s="15"/>
      <c r="G41" s="15"/>
      <c r="H41" s="17"/>
      <c r="I41" s="26"/>
      <c r="J41" s="27"/>
    </row>
    <row r="42" ht="168.75" spans="1:10">
      <c r="A42" s="14" t="s">
        <v>104</v>
      </c>
      <c r="B42" s="18" t="s">
        <v>105</v>
      </c>
      <c r="C42" s="18" t="s">
        <v>106</v>
      </c>
      <c r="D42" s="19" t="s">
        <v>107</v>
      </c>
      <c r="E42" s="18" t="s">
        <v>108</v>
      </c>
      <c r="F42" s="23">
        <v>2</v>
      </c>
      <c r="G42" s="24">
        <v>15408.05</v>
      </c>
      <c r="H42" s="22"/>
      <c r="I42" s="28">
        <f t="shared" si="5"/>
        <v>0</v>
      </c>
      <c r="J42" s="27"/>
    </row>
    <row r="43" ht="90" spans="1:10">
      <c r="A43" s="14" t="s">
        <v>109</v>
      </c>
      <c r="B43" s="18" t="s">
        <v>110</v>
      </c>
      <c r="C43" s="18" t="s">
        <v>111</v>
      </c>
      <c r="D43" s="19" t="s">
        <v>112</v>
      </c>
      <c r="E43" s="18" t="s">
        <v>37</v>
      </c>
      <c r="F43" s="23">
        <v>105</v>
      </c>
      <c r="G43" s="24">
        <v>55.22</v>
      </c>
      <c r="H43" s="22"/>
      <c r="I43" s="28">
        <f t="shared" si="5"/>
        <v>0</v>
      </c>
      <c r="J43" s="27"/>
    </row>
    <row r="44" ht="90" spans="1:10">
      <c r="A44" s="14" t="s">
        <v>113</v>
      </c>
      <c r="B44" s="18" t="s">
        <v>114</v>
      </c>
      <c r="C44" s="18" t="s">
        <v>111</v>
      </c>
      <c r="D44" s="19" t="s">
        <v>115</v>
      </c>
      <c r="E44" s="18" t="s">
        <v>37</v>
      </c>
      <c r="F44" s="23">
        <v>70</v>
      </c>
      <c r="G44" s="24">
        <v>39.35</v>
      </c>
      <c r="H44" s="22"/>
      <c r="I44" s="28">
        <f t="shared" si="5"/>
        <v>0</v>
      </c>
      <c r="J44" s="27"/>
    </row>
    <row r="45" ht="90" spans="1:10">
      <c r="A45" s="14" t="s">
        <v>116</v>
      </c>
      <c r="B45" s="18" t="s">
        <v>117</v>
      </c>
      <c r="C45" s="18" t="s">
        <v>111</v>
      </c>
      <c r="D45" s="19" t="s">
        <v>118</v>
      </c>
      <c r="E45" s="18" t="s">
        <v>37</v>
      </c>
      <c r="F45" s="23">
        <v>240</v>
      </c>
      <c r="G45" s="24">
        <v>79.02</v>
      </c>
      <c r="H45" s="22"/>
      <c r="I45" s="28">
        <f t="shared" si="5"/>
        <v>0</v>
      </c>
      <c r="J45" s="27"/>
    </row>
    <row r="46" ht="90" spans="1:10">
      <c r="A46" s="14" t="s">
        <v>119</v>
      </c>
      <c r="B46" s="18" t="s">
        <v>120</v>
      </c>
      <c r="C46" s="18" t="s">
        <v>111</v>
      </c>
      <c r="D46" s="19" t="s">
        <v>121</v>
      </c>
      <c r="E46" s="18" t="s">
        <v>37</v>
      </c>
      <c r="F46" s="23">
        <v>240</v>
      </c>
      <c r="G46" s="24">
        <v>144.04</v>
      </c>
      <c r="H46" s="22"/>
      <c r="I46" s="28">
        <f t="shared" si="5"/>
        <v>0</v>
      </c>
      <c r="J46" s="27"/>
    </row>
    <row r="47" ht="101.25" spans="1:10">
      <c r="A47" s="14" t="s">
        <v>122</v>
      </c>
      <c r="B47" s="18" t="s">
        <v>123</v>
      </c>
      <c r="C47" s="18" t="s">
        <v>124</v>
      </c>
      <c r="D47" s="19" t="s">
        <v>125</v>
      </c>
      <c r="E47" s="18" t="s">
        <v>126</v>
      </c>
      <c r="F47" s="23">
        <v>6</v>
      </c>
      <c r="G47" s="24">
        <v>84.99</v>
      </c>
      <c r="H47" s="22"/>
      <c r="I47" s="28">
        <f t="shared" si="5"/>
        <v>0</v>
      </c>
      <c r="J47" s="27"/>
    </row>
    <row r="48" ht="101.25" spans="1:10">
      <c r="A48" s="14" t="s">
        <v>127</v>
      </c>
      <c r="B48" s="18" t="s">
        <v>128</v>
      </c>
      <c r="C48" s="18" t="s">
        <v>124</v>
      </c>
      <c r="D48" s="19" t="s">
        <v>129</v>
      </c>
      <c r="E48" s="18" t="s">
        <v>126</v>
      </c>
      <c r="F48" s="23">
        <v>4</v>
      </c>
      <c r="G48" s="24">
        <v>105.87</v>
      </c>
      <c r="H48" s="22"/>
      <c r="I48" s="28">
        <f t="shared" si="5"/>
        <v>0</v>
      </c>
      <c r="J48" s="27"/>
    </row>
    <row r="49" ht="101.25" spans="1:10">
      <c r="A49" s="14" t="s">
        <v>130</v>
      </c>
      <c r="B49" s="18" t="s">
        <v>131</v>
      </c>
      <c r="C49" s="18" t="s">
        <v>124</v>
      </c>
      <c r="D49" s="19" t="s">
        <v>132</v>
      </c>
      <c r="E49" s="18" t="s">
        <v>126</v>
      </c>
      <c r="F49" s="23">
        <v>5</v>
      </c>
      <c r="G49" s="24">
        <v>218.1</v>
      </c>
      <c r="H49" s="22"/>
      <c r="I49" s="28">
        <f t="shared" si="5"/>
        <v>0</v>
      </c>
      <c r="J49" s="27"/>
    </row>
    <row r="50" ht="56.25" spans="1:10">
      <c r="A50" s="14" t="s">
        <v>133</v>
      </c>
      <c r="B50" s="18" t="s">
        <v>134</v>
      </c>
      <c r="C50" s="18" t="s">
        <v>135</v>
      </c>
      <c r="D50" s="19" t="s">
        <v>136</v>
      </c>
      <c r="E50" s="18" t="s">
        <v>37</v>
      </c>
      <c r="F50" s="23">
        <v>890</v>
      </c>
      <c r="G50" s="24">
        <v>100.82</v>
      </c>
      <c r="H50" s="22"/>
      <c r="I50" s="28">
        <f t="shared" si="5"/>
        <v>0</v>
      </c>
      <c r="J50" s="27"/>
    </row>
    <row r="51" ht="56.25" spans="1:10">
      <c r="A51" s="14" t="s">
        <v>137</v>
      </c>
      <c r="B51" s="18" t="s">
        <v>138</v>
      </c>
      <c r="C51" s="18" t="s">
        <v>135</v>
      </c>
      <c r="D51" s="19" t="s">
        <v>139</v>
      </c>
      <c r="E51" s="18" t="s">
        <v>37</v>
      </c>
      <c r="F51" s="23">
        <v>245</v>
      </c>
      <c r="G51" s="24">
        <v>39.91</v>
      </c>
      <c r="H51" s="22"/>
      <c r="I51" s="28">
        <f t="shared" si="5"/>
        <v>0</v>
      </c>
      <c r="J51" s="27"/>
    </row>
    <row r="52" ht="157.5" spans="1:10">
      <c r="A52" s="14" t="s">
        <v>140</v>
      </c>
      <c r="B52" s="18" t="s">
        <v>141</v>
      </c>
      <c r="C52" s="18" t="s">
        <v>142</v>
      </c>
      <c r="D52" s="19" t="s">
        <v>143</v>
      </c>
      <c r="E52" s="18" t="s">
        <v>144</v>
      </c>
      <c r="F52" s="23">
        <v>10</v>
      </c>
      <c r="G52" s="24">
        <v>5716.71</v>
      </c>
      <c r="H52" s="22"/>
      <c r="I52" s="28">
        <f t="shared" si="5"/>
        <v>0</v>
      </c>
      <c r="J52" s="27"/>
    </row>
    <row r="53" ht="191.25" spans="1:10">
      <c r="A53" s="14" t="s">
        <v>145</v>
      </c>
      <c r="B53" s="18" t="s">
        <v>146</v>
      </c>
      <c r="C53" s="18" t="s">
        <v>147</v>
      </c>
      <c r="D53" s="19" t="s">
        <v>148</v>
      </c>
      <c r="E53" s="18" t="s">
        <v>149</v>
      </c>
      <c r="F53" s="23">
        <v>1</v>
      </c>
      <c r="G53" s="24">
        <v>6735.39</v>
      </c>
      <c r="H53" s="22"/>
      <c r="I53" s="28">
        <f t="shared" si="5"/>
        <v>0</v>
      </c>
      <c r="J53" s="27"/>
    </row>
    <row r="54" ht="33.75" spans="1:10">
      <c r="A54" s="14" t="s">
        <v>150</v>
      </c>
      <c r="B54" s="18" t="s">
        <v>151</v>
      </c>
      <c r="C54" s="18" t="s">
        <v>152</v>
      </c>
      <c r="D54" s="19" t="s">
        <v>153</v>
      </c>
      <c r="E54" s="18" t="s">
        <v>52</v>
      </c>
      <c r="F54" s="23">
        <v>316.55</v>
      </c>
      <c r="G54" s="24">
        <v>7.44</v>
      </c>
      <c r="H54" s="22"/>
      <c r="I54" s="28">
        <f t="shared" si="5"/>
        <v>0</v>
      </c>
      <c r="J54" s="27"/>
    </row>
    <row r="55" ht="22.5" spans="1:10">
      <c r="A55" s="14" t="s">
        <v>154</v>
      </c>
      <c r="B55" s="18" t="s">
        <v>155</v>
      </c>
      <c r="C55" s="18" t="s">
        <v>156</v>
      </c>
      <c r="D55" s="19" t="s">
        <v>157</v>
      </c>
      <c r="E55" s="18" t="s">
        <v>52</v>
      </c>
      <c r="F55" s="23">
        <v>169.4</v>
      </c>
      <c r="G55" s="24">
        <v>9.7</v>
      </c>
      <c r="H55" s="22"/>
      <c r="I55" s="28">
        <f t="shared" si="5"/>
        <v>0</v>
      </c>
      <c r="J55" s="27"/>
    </row>
    <row r="56" ht="22.5" spans="1:10">
      <c r="A56" s="14" t="s">
        <v>158</v>
      </c>
      <c r="B56" s="18" t="s">
        <v>159</v>
      </c>
      <c r="C56" s="18" t="s">
        <v>156</v>
      </c>
      <c r="D56" s="19" t="s">
        <v>160</v>
      </c>
      <c r="E56" s="18" t="s">
        <v>52</v>
      </c>
      <c r="F56" s="23">
        <v>147.15</v>
      </c>
      <c r="G56" s="24">
        <v>198.06</v>
      </c>
      <c r="H56" s="22"/>
      <c r="I56" s="28">
        <f t="shared" si="5"/>
        <v>0</v>
      </c>
      <c r="J56" s="27"/>
    </row>
    <row r="57" ht="33.75" spans="1:10">
      <c r="A57" s="14" t="s">
        <v>161</v>
      </c>
      <c r="B57" s="18" t="s">
        <v>162</v>
      </c>
      <c r="C57" s="18" t="s">
        <v>163</v>
      </c>
      <c r="D57" s="19" t="s">
        <v>164</v>
      </c>
      <c r="E57" s="18" t="s">
        <v>52</v>
      </c>
      <c r="F57" s="23">
        <v>25.025</v>
      </c>
      <c r="G57" s="24">
        <v>225.23</v>
      </c>
      <c r="H57" s="22"/>
      <c r="I57" s="28">
        <f t="shared" si="5"/>
        <v>0</v>
      </c>
      <c r="J57" s="27"/>
    </row>
    <row r="58" ht="45" spans="1:10">
      <c r="A58" s="14" t="s">
        <v>165</v>
      </c>
      <c r="B58" s="18" t="s">
        <v>166</v>
      </c>
      <c r="C58" s="18" t="s">
        <v>64</v>
      </c>
      <c r="D58" s="19" t="s">
        <v>167</v>
      </c>
      <c r="E58" s="18" t="s">
        <v>52</v>
      </c>
      <c r="F58" s="23">
        <v>147.15</v>
      </c>
      <c r="G58" s="24">
        <v>42.07</v>
      </c>
      <c r="H58" s="22"/>
      <c r="I58" s="28">
        <f t="shared" si="5"/>
        <v>0</v>
      </c>
      <c r="J58" s="27"/>
    </row>
    <row r="59" spans="1:10">
      <c r="A59" s="14" t="s">
        <v>168</v>
      </c>
      <c r="B59" s="15"/>
      <c r="C59" s="15"/>
      <c r="D59" s="16"/>
      <c r="E59" s="15"/>
      <c r="F59" s="15"/>
      <c r="G59" s="15"/>
      <c r="H59" s="17"/>
      <c r="I59" s="26"/>
      <c r="J59" s="27"/>
    </row>
    <row r="60" spans="1:10">
      <c r="A60" s="14" t="s">
        <v>14</v>
      </c>
      <c r="B60" s="18" t="s">
        <v>14</v>
      </c>
      <c r="C60" s="18" t="s">
        <v>169</v>
      </c>
      <c r="D60" s="19" t="s">
        <v>14</v>
      </c>
      <c r="E60" s="18" t="s">
        <v>14</v>
      </c>
      <c r="F60" s="20"/>
      <c r="G60" s="21"/>
      <c r="H60" s="22"/>
      <c r="I60" s="28"/>
      <c r="J60" s="27"/>
    </row>
    <row r="61" ht="112.5" spans="1:10">
      <c r="A61" s="14" t="s">
        <v>170</v>
      </c>
      <c r="B61" s="18" t="s">
        <v>171</v>
      </c>
      <c r="C61" s="18" t="s">
        <v>172</v>
      </c>
      <c r="D61" s="19" t="s">
        <v>173</v>
      </c>
      <c r="E61" s="18" t="s">
        <v>37</v>
      </c>
      <c r="F61" s="23">
        <v>56</v>
      </c>
      <c r="G61" s="24">
        <v>59.2</v>
      </c>
      <c r="H61" s="22"/>
      <c r="I61" s="28">
        <f t="shared" ref="I61:I67" si="6">F61*H61</f>
        <v>0</v>
      </c>
      <c r="J61" s="27"/>
    </row>
    <row r="62" ht="236.25" spans="1:10">
      <c r="A62" s="14" t="s">
        <v>174</v>
      </c>
      <c r="B62" s="18" t="s">
        <v>175</v>
      </c>
      <c r="C62" s="18" t="s">
        <v>176</v>
      </c>
      <c r="D62" s="19" t="s">
        <v>177</v>
      </c>
      <c r="E62" s="18" t="s">
        <v>144</v>
      </c>
      <c r="F62" s="23">
        <v>1</v>
      </c>
      <c r="G62" s="24">
        <v>3926.96</v>
      </c>
      <c r="H62" s="22"/>
      <c r="I62" s="28">
        <f t="shared" si="6"/>
        <v>0</v>
      </c>
      <c r="J62" s="27"/>
    </row>
    <row r="63" ht="33.75" spans="1:10">
      <c r="A63" s="14" t="s">
        <v>178</v>
      </c>
      <c r="B63" s="18" t="s">
        <v>179</v>
      </c>
      <c r="C63" s="18" t="s">
        <v>152</v>
      </c>
      <c r="D63" s="19" t="s">
        <v>153</v>
      </c>
      <c r="E63" s="18" t="s">
        <v>52</v>
      </c>
      <c r="F63" s="23">
        <v>39.49</v>
      </c>
      <c r="G63" s="24">
        <v>7.21</v>
      </c>
      <c r="H63" s="22"/>
      <c r="I63" s="28">
        <f t="shared" si="6"/>
        <v>0</v>
      </c>
      <c r="J63" s="27"/>
    </row>
    <row r="64" ht="22.5" spans="1:10">
      <c r="A64" s="14" t="s">
        <v>180</v>
      </c>
      <c r="B64" s="18" t="s">
        <v>181</v>
      </c>
      <c r="C64" s="18" t="s">
        <v>156</v>
      </c>
      <c r="D64" s="19" t="s">
        <v>157</v>
      </c>
      <c r="E64" s="18" t="s">
        <v>52</v>
      </c>
      <c r="F64" s="23">
        <v>25.65</v>
      </c>
      <c r="G64" s="24">
        <v>9.7</v>
      </c>
      <c r="H64" s="22"/>
      <c r="I64" s="28">
        <f t="shared" si="6"/>
        <v>0</v>
      </c>
      <c r="J64" s="27"/>
    </row>
    <row r="65" ht="22.5" spans="1:10">
      <c r="A65" s="14" t="s">
        <v>182</v>
      </c>
      <c r="B65" s="18" t="s">
        <v>183</v>
      </c>
      <c r="C65" s="18" t="s">
        <v>156</v>
      </c>
      <c r="D65" s="19" t="s">
        <v>160</v>
      </c>
      <c r="E65" s="18" t="s">
        <v>52</v>
      </c>
      <c r="F65" s="23">
        <v>3.84</v>
      </c>
      <c r="G65" s="24">
        <v>198.06</v>
      </c>
      <c r="H65" s="22"/>
      <c r="I65" s="28">
        <f t="shared" si="6"/>
        <v>0</v>
      </c>
      <c r="J65" s="27"/>
    </row>
    <row r="66" ht="33.75" spans="1:10">
      <c r="A66" s="14" t="s">
        <v>184</v>
      </c>
      <c r="B66" s="18" t="s">
        <v>185</v>
      </c>
      <c r="C66" s="18" t="s">
        <v>163</v>
      </c>
      <c r="D66" s="19" t="s">
        <v>164</v>
      </c>
      <c r="E66" s="18" t="s">
        <v>52</v>
      </c>
      <c r="F66" s="23">
        <v>8.29</v>
      </c>
      <c r="G66" s="24">
        <v>225.23</v>
      </c>
      <c r="H66" s="22"/>
      <c r="I66" s="28">
        <f t="shared" si="6"/>
        <v>0</v>
      </c>
      <c r="J66" s="27"/>
    </row>
    <row r="67" ht="45" spans="1:10">
      <c r="A67" s="14" t="s">
        <v>186</v>
      </c>
      <c r="B67" s="18" t="s">
        <v>187</v>
      </c>
      <c r="C67" s="18" t="s">
        <v>64</v>
      </c>
      <c r="D67" s="19" t="s">
        <v>167</v>
      </c>
      <c r="E67" s="18" t="s">
        <v>52</v>
      </c>
      <c r="F67" s="23">
        <v>11.866</v>
      </c>
      <c r="G67" s="24">
        <v>42.07</v>
      </c>
      <c r="H67" s="22"/>
      <c r="I67" s="28">
        <f t="shared" si="6"/>
        <v>0</v>
      </c>
      <c r="J67" s="27"/>
    </row>
    <row r="68" spans="1:10">
      <c r="A68" s="14" t="s">
        <v>14</v>
      </c>
      <c r="B68" s="18" t="s">
        <v>14</v>
      </c>
      <c r="C68" s="18" t="s">
        <v>188</v>
      </c>
      <c r="D68" s="19" t="s">
        <v>14</v>
      </c>
      <c r="E68" s="18" t="s">
        <v>14</v>
      </c>
      <c r="F68" s="20"/>
      <c r="G68" s="21"/>
      <c r="H68" s="22"/>
      <c r="I68" s="28"/>
      <c r="J68" s="27"/>
    </row>
    <row r="69" ht="112.5" spans="1:10">
      <c r="A69" s="14" t="s">
        <v>189</v>
      </c>
      <c r="B69" s="18" t="s">
        <v>190</v>
      </c>
      <c r="C69" s="18" t="s">
        <v>172</v>
      </c>
      <c r="D69" s="19" t="s">
        <v>191</v>
      </c>
      <c r="E69" s="18" t="s">
        <v>37</v>
      </c>
      <c r="F69" s="23">
        <v>345</v>
      </c>
      <c r="G69" s="24">
        <v>158.22</v>
      </c>
      <c r="H69" s="22"/>
      <c r="I69" s="28">
        <f t="shared" ref="I69:I76" si="7">F69*H69</f>
        <v>0</v>
      </c>
      <c r="J69" s="27"/>
    </row>
    <row r="70" ht="45" spans="1:10">
      <c r="A70" s="14" t="s">
        <v>192</v>
      </c>
      <c r="B70" s="18" t="s">
        <v>193</v>
      </c>
      <c r="C70" s="18" t="s">
        <v>194</v>
      </c>
      <c r="D70" s="19" t="s">
        <v>195</v>
      </c>
      <c r="E70" s="18" t="s">
        <v>108</v>
      </c>
      <c r="F70" s="23">
        <v>2</v>
      </c>
      <c r="G70" s="24">
        <v>2189.27</v>
      </c>
      <c r="H70" s="22"/>
      <c r="I70" s="28">
        <f t="shared" si="7"/>
        <v>0</v>
      </c>
      <c r="J70" s="27"/>
    </row>
    <row r="71" ht="236.25" spans="1:10">
      <c r="A71" s="14" t="s">
        <v>196</v>
      </c>
      <c r="B71" s="18" t="s">
        <v>197</v>
      </c>
      <c r="C71" s="18" t="s">
        <v>176</v>
      </c>
      <c r="D71" s="19" t="s">
        <v>177</v>
      </c>
      <c r="E71" s="18" t="s">
        <v>144</v>
      </c>
      <c r="F71" s="23">
        <v>3</v>
      </c>
      <c r="G71" s="24">
        <v>4034.8</v>
      </c>
      <c r="H71" s="22"/>
      <c r="I71" s="28">
        <f t="shared" si="7"/>
        <v>0</v>
      </c>
      <c r="J71" s="27"/>
    </row>
    <row r="72" ht="33.75" spans="1:10">
      <c r="A72" s="14" t="s">
        <v>198</v>
      </c>
      <c r="B72" s="18" t="s">
        <v>199</v>
      </c>
      <c r="C72" s="18" t="s">
        <v>152</v>
      </c>
      <c r="D72" s="19" t="s">
        <v>153</v>
      </c>
      <c r="E72" s="18" t="s">
        <v>52</v>
      </c>
      <c r="F72" s="23">
        <v>507.52</v>
      </c>
      <c r="G72" s="24">
        <v>7.46</v>
      </c>
      <c r="H72" s="22"/>
      <c r="I72" s="28">
        <f t="shared" si="7"/>
        <v>0</v>
      </c>
      <c r="J72" s="27"/>
    </row>
    <row r="73" ht="22.5" spans="1:10">
      <c r="A73" s="14" t="s">
        <v>200</v>
      </c>
      <c r="B73" s="18" t="s">
        <v>201</v>
      </c>
      <c r="C73" s="18" t="s">
        <v>156</v>
      </c>
      <c r="D73" s="19" t="s">
        <v>157</v>
      </c>
      <c r="E73" s="18" t="s">
        <v>52</v>
      </c>
      <c r="F73" s="23">
        <v>207.45</v>
      </c>
      <c r="G73" s="24">
        <v>9.7</v>
      </c>
      <c r="H73" s="22"/>
      <c r="I73" s="28">
        <f t="shared" si="7"/>
        <v>0</v>
      </c>
      <c r="J73" s="27"/>
    </row>
    <row r="74" ht="22.5" spans="1:10">
      <c r="A74" s="14" t="s">
        <v>202</v>
      </c>
      <c r="B74" s="18" t="s">
        <v>203</v>
      </c>
      <c r="C74" s="18" t="s">
        <v>156</v>
      </c>
      <c r="D74" s="19" t="s">
        <v>160</v>
      </c>
      <c r="E74" s="18" t="s">
        <v>52</v>
      </c>
      <c r="F74" s="23">
        <v>3.84</v>
      </c>
      <c r="G74" s="24">
        <v>198.06</v>
      </c>
      <c r="H74" s="22"/>
      <c r="I74" s="28">
        <f t="shared" si="7"/>
        <v>0</v>
      </c>
      <c r="J74" s="27"/>
    </row>
    <row r="75" ht="33.75" spans="1:10">
      <c r="A75" s="14" t="s">
        <v>204</v>
      </c>
      <c r="B75" s="18" t="s">
        <v>205</v>
      </c>
      <c r="C75" s="18" t="s">
        <v>163</v>
      </c>
      <c r="D75" s="19" t="s">
        <v>164</v>
      </c>
      <c r="E75" s="18" t="s">
        <v>52</v>
      </c>
      <c r="F75" s="23">
        <v>50.89</v>
      </c>
      <c r="G75" s="24">
        <v>225.23</v>
      </c>
      <c r="H75" s="22"/>
      <c r="I75" s="28">
        <f t="shared" si="7"/>
        <v>0</v>
      </c>
      <c r="J75" s="27"/>
    </row>
    <row r="76" ht="45" spans="1:10">
      <c r="A76" s="14" t="s">
        <v>206</v>
      </c>
      <c r="B76" s="18" t="s">
        <v>207</v>
      </c>
      <c r="C76" s="18" t="s">
        <v>64</v>
      </c>
      <c r="D76" s="19" t="s">
        <v>167</v>
      </c>
      <c r="E76" s="18" t="s">
        <v>52</v>
      </c>
      <c r="F76" s="23">
        <v>274.694</v>
      </c>
      <c r="G76" s="24">
        <v>42.07</v>
      </c>
      <c r="H76" s="22"/>
      <c r="I76" s="28">
        <f t="shared" si="7"/>
        <v>0</v>
      </c>
      <c r="J76" s="27"/>
    </row>
    <row r="77" spans="1:10">
      <c r="A77" s="14" t="s">
        <v>14</v>
      </c>
      <c r="B77" s="18" t="s">
        <v>14</v>
      </c>
      <c r="C77" s="18" t="s">
        <v>208</v>
      </c>
      <c r="D77" s="19" t="s">
        <v>14</v>
      </c>
      <c r="E77" s="18" t="s">
        <v>14</v>
      </c>
      <c r="F77" s="20"/>
      <c r="G77" s="21"/>
      <c r="H77" s="22"/>
      <c r="I77" s="28"/>
      <c r="J77" s="27"/>
    </row>
    <row r="78" ht="112.5" spans="1:10">
      <c r="A78" s="14" t="s">
        <v>209</v>
      </c>
      <c r="B78" s="18" t="s">
        <v>210</v>
      </c>
      <c r="C78" s="18" t="s">
        <v>211</v>
      </c>
      <c r="D78" s="19" t="s">
        <v>212</v>
      </c>
      <c r="E78" s="18" t="s">
        <v>37</v>
      </c>
      <c r="F78" s="23">
        <v>108</v>
      </c>
      <c r="G78" s="24">
        <v>225.73</v>
      </c>
      <c r="H78" s="22"/>
      <c r="I78" s="28">
        <f t="shared" ref="I78:I85" si="8">F78*H78</f>
        <v>0</v>
      </c>
      <c r="J78" s="27"/>
    </row>
    <row r="79" ht="90" spans="1:10">
      <c r="A79" s="14" t="s">
        <v>213</v>
      </c>
      <c r="B79" s="18" t="s">
        <v>214</v>
      </c>
      <c r="C79" s="18" t="s">
        <v>215</v>
      </c>
      <c r="D79" s="19" t="s">
        <v>216</v>
      </c>
      <c r="E79" s="18" t="s">
        <v>144</v>
      </c>
      <c r="F79" s="23">
        <v>7</v>
      </c>
      <c r="G79" s="24">
        <v>4287.99</v>
      </c>
      <c r="H79" s="22"/>
      <c r="I79" s="28">
        <f t="shared" si="8"/>
        <v>0</v>
      </c>
      <c r="J79" s="27"/>
    </row>
    <row r="80" ht="22.5" spans="1:10">
      <c r="A80" s="14" t="s">
        <v>217</v>
      </c>
      <c r="B80" s="18" t="s">
        <v>218</v>
      </c>
      <c r="C80" s="18" t="s">
        <v>219</v>
      </c>
      <c r="D80" s="19" t="s">
        <v>220</v>
      </c>
      <c r="E80" s="18" t="s">
        <v>144</v>
      </c>
      <c r="F80" s="23">
        <v>1</v>
      </c>
      <c r="G80" s="24">
        <v>3565.12</v>
      </c>
      <c r="H80" s="22"/>
      <c r="I80" s="28">
        <f t="shared" si="8"/>
        <v>0</v>
      </c>
      <c r="J80" s="27"/>
    </row>
    <row r="81" ht="33.75" spans="1:10">
      <c r="A81" s="14" t="s">
        <v>221</v>
      </c>
      <c r="B81" s="18" t="s">
        <v>222</v>
      </c>
      <c r="C81" s="18" t="s">
        <v>152</v>
      </c>
      <c r="D81" s="19" t="s">
        <v>153</v>
      </c>
      <c r="E81" s="18" t="s">
        <v>52</v>
      </c>
      <c r="F81" s="23">
        <v>223.34</v>
      </c>
      <c r="G81" s="24">
        <v>7.46</v>
      </c>
      <c r="H81" s="22"/>
      <c r="I81" s="28">
        <f t="shared" si="8"/>
        <v>0</v>
      </c>
      <c r="J81" s="27"/>
    </row>
    <row r="82" ht="22.5" spans="1:10">
      <c r="A82" s="14" t="s">
        <v>223</v>
      </c>
      <c r="B82" s="18" t="s">
        <v>224</v>
      </c>
      <c r="C82" s="18" t="s">
        <v>156</v>
      </c>
      <c r="D82" s="19" t="s">
        <v>157</v>
      </c>
      <c r="E82" s="18" t="s">
        <v>52</v>
      </c>
      <c r="F82" s="23">
        <v>91.291</v>
      </c>
      <c r="G82" s="24">
        <v>9.7</v>
      </c>
      <c r="H82" s="22"/>
      <c r="I82" s="28">
        <f t="shared" si="8"/>
        <v>0</v>
      </c>
      <c r="J82" s="27"/>
    </row>
    <row r="83" ht="22.5" spans="1:10">
      <c r="A83" s="14" t="s">
        <v>225</v>
      </c>
      <c r="B83" s="18" t="s">
        <v>226</v>
      </c>
      <c r="C83" s="18" t="s">
        <v>156</v>
      </c>
      <c r="D83" s="19" t="s">
        <v>160</v>
      </c>
      <c r="E83" s="18" t="s">
        <v>52</v>
      </c>
      <c r="F83" s="23">
        <v>27.39</v>
      </c>
      <c r="G83" s="24">
        <v>198.06</v>
      </c>
      <c r="H83" s="22"/>
      <c r="I83" s="28">
        <f t="shared" si="8"/>
        <v>0</v>
      </c>
      <c r="J83" s="27"/>
    </row>
    <row r="84" ht="33.75" spans="1:10">
      <c r="A84" s="14" t="s">
        <v>227</v>
      </c>
      <c r="B84" s="18" t="s">
        <v>228</v>
      </c>
      <c r="C84" s="18" t="s">
        <v>163</v>
      </c>
      <c r="D84" s="19" t="s">
        <v>164</v>
      </c>
      <c r="E84" s="18" t="s">
        <v>52</v>
      </c>
      <c r="F84" s="23">
        <v>19.79</v>
      </c>
      <c r="G84" s="24">
        <v>225.23</v>
      </c>
      <c r="H84" s="22"/>
      <c r="I84" s="28">
        <f t="shared" si="8"/>
        <v>0</v>
      </c>
      <c r="J84" s="27"/>
    </row>
    <row r="85" ht="45" spans="1:10">
      <c r="A85" s="14" t="s">
        <v>229</v>
      </c>
      <c r="B85" s="18" t="s">
        <v>230</v>
      </c>
      <c r="C85" s="18" t="s">
        <v>64</v>
      </c>
      <c r="D85" s="19" t="s">
        <v>167</v>
      </c>
      <c r="E85" s="18" t="s">
        <v>52</v>
      </c>
      <c r="F85" s="23">
        <v>120.882</v>
      </c>
      <c r="G85" s="24">
        <v>42.07</v>
      </c>
      <c r="H85" s="22"/>
      <c r="I85" s="28">
        <f t="shared" si="8"/>
        <v>0</v>
      </c>
      <c r="J85" s="27"/>
    </row>
    <row r="86" spans="1:10">
      <c r="A86" s="14" t="s">
        <v>14</v>
      </c>
      <c r="B86" s="18" t="s">
        <v>14</v>
      </c>
      <c r="C86" s="18" t="s">
        <v>231</v>
      </c>
      <c r="D86" s="19" t="s">
        <v>14</v>
      </c>
      <c r="E86" s="18" t="s">
        <v>14</v>
      </c>
      <c r="F86" s="20"/>
      <c r="G86" s="21"/>
      <c r="H86" s="22"/>
      <c r="I86" s="28"/>
      <c r="J86" s="27"/>
    </row>
    <row r="87" ht="123.75" spans="1:10">
      <c r="A87" s="14" t="s">
        <v>232</v>
      </c>
      <c r="B87" s="18" t="s">
        <v>233</v>
      </c>
      <c r="C87" s="18" t="s">
        <v>211</v>
      </c>
      <c r="D87" s="19" t="s">
        <v>234</v>
      </c>
      <c r="E87" s="18" t="s">
        <v>37</v>
      </c>
      <c r="F87" s="23">
        <v>40</v>
      </c>
      <c r="G87" s="24">
        <v>225.73</v>
      </c>
      <c r="H87" s="22"/>
      <c r="I87" s="28">
        <f t="shared" ref="I87:I96" si="9">F87*H87</f>
        <v>0</v>
      </c>
      <c r="J87" s="27"/>
    </row>
    <row r="88" ht="123.75" spans="1:10">
      <c r="A88" s="14" t="s">
        <v>235</v>
      </c>
      <c r="B88" s="18" t="s">
        <v>236</v>
      </c>
      <c r="C88" s="18" t="s">
        <v>211</v>
      </c>
      <c r="D88" s="19" t="s">
        <v>237</v>
      </c>
      <c r="E88" s="18" t="s">
        <v>37</v>
      </c>
      <c r="F88" s="23">
        <v>150</v>
      </c>
      <c r="G88" s="24">
        <v>248.54</v>
      </c>
      <c r="H88" s="22"/>
      <c r="I88" s="28">
        <f t="shared" si="9"/>
        <v>0</v>
      </c>
      <c r="J88" s="27"/>
    </row>
    <row r="89" ht="123.75" spans="1:10">
      <c r="A89" s="14" t="s">
        <v>238</v>
      </c>
      <c r="B89" s="18" t="s">
        <v>239</v>
      </c>
      <c r="C89" s="18" t="s">
        <v>211</v>
      </c>
      <c r="D89" s="19" t="s">
        <v>240</v>
      </c>
      <c r="E89" s="18" t="s">
        <v>37</v>
      </c>
      <c r="F89" s="23">
        <v>43</v>
      </c>
      <c r="G89" s="24">
        <v>297.78</v>
      </c>
      <c r="H89" s="22"/>
      <c r="I89" s="28">
        <f t="shared" si="9"/>
        <v>0</v>
      </c>
      <c r="J89" s="27"/>
    </row>
    <row r="90" ht="135" spans="1:10">
      <c r="A90" s="14" t="s">
        <v>241</v>
      </c>
      <c r="B90" s="18" t="s">
        <v>242</v>
      </c>
      <c r="C90" s="18" t="s">
        <v>243</v>
      </c>
      <c r="D90" s="19" t="s">
        <v>244</v>
      </c>
      <c r="E90" s="18" t="s">
        <v>144</v>
      </c>
      <c r="F90" s="23">
        <v>11</v>
      </c>
      <c r="G90" s="24">
        <v>789.09</v>
      </c>
      <c r="H90" s="22"/>
      <c r="I90" s="28">
        <f t="shared" si="9"/>
        <v>0</v>
      </c>
      <c r="J90" s="27"/>
    </row>
    <row r="91" ht="90" spans="1:10">
      <c r="A91" s="14" t="s">
        <v>245</v>
      </c>
      <c r="B91" s="18" t="s">
        <v>246</v>
      </c>
      <c r="C91" s="18" t="s">
        <v>215</v>
      </c>
      <c r="D91" s="19" t="s">
        <v>247</v>
      </c>
      <c r="E91" s="18" t="s">
        <v>144</v>
      </c>
      <c r="F91" s="23">
        <v>10</v>
      </c>
      <c r="G91" s="24">
        <v>4287.99</v>
      </c>
      <c r="H91" s="22"/>
      <c r="I91" s="28">
        <f t="shared" si="9"/>
        <v>0</v>
      </c>
      <c r="J91" s="27"/>
    </row>
    <row r="92" ht="33.75" spans="1:10">
      <c r="A92" s="14" t="s">
        <v>248</v>
      </c>
      <c r="B92" s="18" t="s">
        <v>249</v>
      </c>
      <c r="C92" s="18" t="s">
        <v>152</v>
      </c>
      <c r="D92" s="19" t="s">
        <v>153</v>
      </c>
      <c r="E92" s="18" t="s">
        <v>52</v>
      </c>
      <c r="F92" s="23">
        <v>377.08</v>
      </c>
      <c r="G92" s="24">
        <v>7.41</v>
      </c>
      <c r="H92" s="22"/>
      <c r="I92" s="28">
        <f t="shared" si="9"/>
        <v>0</v>
      </c>
      <c r="J92" s="27"/>
    </row>
    <row r="93" ht="22.5" spans="1:10">
      <c r="A93" s="14" t="s">
        <v>250</v>
      </c>
      <c r="B93" s="18" t="s">
        <v>251</v>
      </c>
      <c r="C93" s="18" t="s">
        <v>156</v>
      </c>
      <c r="D93" s="19" t="s">
        <v>157</v>
      </c>
      <c r="E93" s="18" t="s">
        <v>52</v>
      </c>
      <c r="F93" s="23">
        <v>172.61</v>
      </c>
      <c r="G93" s="24">
        <v>9.7</v>
      </c>
      <c r="H93" s="22"/>
      <c r="I93" s="28">
        <f t="shared" si="9"/>
        <v>0</v>
      </c>
      <c r="J93" s="27"/>
    </row>
    <row r="94" ht="22.5" spans="1:10">
      <c r="A94" s="14" t="s">
        <v>252</v>
      </c>
      <c r="B94" s="18" t="s">
        <v>253</v>
      </c>
      <c r="C94" s="18" t="s">
        <v>156</v>
      </c>
      <c r="D94" s="19" t="s">
        <v>160</v>
      </c>
      <c r="E94" s="18" t="s">
        <v>52</v>
      </c>
      <c r="F94" s="23">
        <v>95.78</v>
      </c>
      <c r="G94" s="24">
        <v>198.06</v>
      </c>
      <c r="H94" s="22"/>
      <c r="I94" s="28">
        <f t="shared" si="9"/>
        <v>0</v>
      </c>
      <c r="J94" s="27"/>
    </row>
    <row r="95" ht="33.75" spans="1:10">
      <c r="A95" s="14" t="s">
        <v>254</v>
      </c>
      <c r="B95" s="18" t="s">
        <v>255</v>
      </c>
      <c r="C95" s="18" t="s">
        <v>163</v>
      </c>
      <c r="D95" s="19" t="s">
        <v>164</v>
      </c>
      <c r="E95" s="18" t="s">
        <v>52</v>
      </c>
      <c r="F95" s="23">
        <v>45.94</v>
      </c>
      <c r="G95" s="24">
        <v>225.23</v>
      </c>
      <c r="H95" s="22"/>
      <c r="I95" s="28">
        <f t="shared" si="9"/>
        <v>0</v>
      </c>
      <c r="J95" s="27"/>
    </row>
    <row r="96" ht="45" spans="1:10">
      <c r="A96" s="14" t="s">
        <v>256</v>
      </c>
      <c r="B96" s="18" t="s">
        <v>257</v>
      </c>
      <c r="C96" s="18" t="s">
        <v>64</v>
      </c>
      <c r="D96" s="19" t="s">
        <v>167</v>
      </c>
      <c r="E96" s="18" t="s">
        <v>52</v>
      </c>
      <c r="F96" s="23">
        <v>185.616</v>
      </c>
      <c r="G96" s="24">
        <v>42.07</v>
      </c>
      <c r="H96" s="22"/>
      <c r="I96" s="28">
        <f t="shared" si="9"/>
        <v>0</v>
      </c>
      <c r="J96" s="27"/>
    </row>
    <row r="97" spans="1:10">
      <c r="A97" s="14" t="s">
        <v>258</v>
      </c>
      <c r="B97" s="15"/>
      <c r="C97" s="15"/>
      <c r="D97" s="16"/>
      <c r="E97" s="15"/>
      <c r="F97" s="15"/>
      <c r="G97" s="15"/>
      <c r="H97" s="17"/>
      <c r="I97" s="26"/>
      <c r="J97" s="27"/>
    </row>
    <row r="98" spans="1:10">
      <c r="A98" s="14" t="s">
        <v>14</v>
      </c>
      <c r="B98" s="18" t="s">
        <v>14</v>
      </c>
      <c r="C98" s="18" t="s">
        <v>259</v>
      </c>
      <c r="D98" s="19" t="s">
        <v>14</v>
      </c>
      <c r="E98" s="18" t="s">
        <v>14</v>
      </c>
      <c r="F98" s="20"/>
      <c r="G98" s="21"/>
      <c r="H98" s="22"/>
      <c r="I98" s="28"/>
      <c r="J98" s="27"/>
    </row>
    <row r="99" ht="56.25" spans="1:10">
      <c r="A99" s="14" t="s">
        <v>260</v>
      </c>
      <c r="B99" s="18" t="s">
        <v>261</v>
      </c>
      <c r="C99" s="18" t="s">
        <v>262</v>
      </c>
      <c r="D99" s="19" t="s">
        <v>263</v>
      </c>
      <c r="E99" s="18" t="s">
        <v>20</v>
      </c>
      <c r="F99" s="23">
        <v>730.9</v>
      </c>
      <c r="G99" s="24">
        <v>129.66</v>
      </c>
      <c r="H99" s="22"/>
      <c r="I99" s="28">
        <f t="shared" ref="I99:I106" si="10">F99*H99</f>
        <v>0</v>
      </c>
      <c r="J99" s="27"/>
    </row>
    <row r="100" ht="22.5" spans="1:10">
      <c r="A100" s="14" t="s">
        <v>264</v>
      </c>
      <c r="B100" s="18" t="s">
        <v>265</v>
      </c>
      <c r="C100" s="18" t="s">
        <v>266</v>
      </c>
      <c r="D100" s="19" t="s">
        <v>267</v>
      </c>
      <c r="E100" s="18" t="s">
        <v>20</v>
      </c>
      <c r="F100" s="23">
        <v>298</v>
      </c>
      <c r="G100" s="24">
        <v>62.07</v>
      </c>
      <c r="H100" s="22"/>
      <c r="I100" s="28">
        <f t="shared" si="10"/>
        <v>0</v>
      </c>
      <c r="J100" s="27"/>
    </row>
    <row r="101" spans="1:10">
      <c r="A101" s="14" t="s">
        <v>14</v>
      </c>
      <c r="B101" s="18" t="s">
        <v>14</v>
      </c>
      <c r="C101" s="18" t="s">
        <v>268</v>
      </c>
      <c r="D101" s="19" t="s">
        <v>14</v>
      </c>
      <c r="E101" s="18" t="s">
        <v>14</v>
      </c>
      <c r="F101" s="20"/>
      <c r="G101" s="21"/>
      <c r="H101" s="22"/>
      <c r="I101" s="28">
        <f t="shared" si="10"/>
        <v>0</v>
      </c>
      <c r="J101" s="27"/>
    </row>
    <row r="102" ht="56.25" spans="1:10">
      <c r="A102" s="14" t="s">
        <v>269</v>
      </c>
      <c r="B102" s="18" t="s">
        <v>270</v>
      </c>
      <c r="C102" s="18" t="s">
        <v>41</v>
      </c>
      <c r="D102" s="19" t="s">
        <v>271</v>
      </c>
      <c r="E102" s="18" t="s">
        <v>37</v>
      </c>
      <c r="F102" s="23">
        <v>149</v>
      </c>
      <c r="G102" s="24">
        <v>405.11</v>
      </c>
      <c r="H102" s="22"/>
      <c r="I102" s="28">
        <f t="shared" si="10"/>
        <v>0</v>
      </c>
      <c r="J102" s="27"/>
    </row>
    <row r="103" ht="22.5" spans="1:10">
      <c r="A103" s="14" t="s">
        <v>272</v>
      </c>
      <c r="B103" s="18" t="s">
        <v>273</v>
      </c>
      <c r="C103" s="18" t="s">
        <v>274</v>
      </c>
      <c r="D103" s="19" t="s">
        <v>14</v>
      </c>
      <c r="E103" s="18" t="s">
        <v>52</v>
      </c>
      <c r="F103" s="23">
        <v>31</v>
      </c>
      <c r="G103" s="24">
        <v>858.46</v>
      </c>
      <c r="H103" s="22"/>
      <c r="I103" s="28">
        <f t="shared" si="10"/>
        <v>0</v>
      </c>
      <c r="J103" s="27"/>
    </row>
    <row r="104" spans="1:10">
      <c r="A104" s="14" t="s">
        <v>275</v>
      </c>
      <c r="B104" s="18" t="s">
        <v>14</v>
      </c>
      <c r="C104" s="18" t="s">
        <v>276</v>
      </c>
      <c r="D104" s="19" t="s">
        <v>14</v>
      </c>
      <c r="E104" s="18" t="s">
        <v>277</v>
      </c>
      <c r="F104" s="23">
        <v>40</v>
      </c>
      <c r="G104" s="24">
        <v>250</v>
      </c>
      <c r="H104" s="24">
        <v>250</v>
      </c>
      <c r="I104" s="28">
        <f t="shared" si="10"/>
        <v>10000</v>
      </c>
      <c r="J104" s="27" t="s">
        <v>278</v>
      </c>
    </row>
    <row r="105" spans="1:10">
      <c r="A105" s="14" t="s">
        <v>279</v>
      </c>
      <c r="B105" s="18" t="s">
        <v>14</v>
      </c>
      <c r="C105" s="18" t="s">
        <v>280</v>
      </c>
      <c r="D105" s="19" t="s">
        <v>14</v>
      </c>
      <c r="E105" s="18" t="s">
        <v>277</v>
      </c>
      <c r="F105" s="23">
        <v>40</v>
      </c>
      <c r="G105" s="24">
        <v>250</v>
      </c>
      <c r="H105" s="24">
        <v>250</v>
      </c>
      <c r="I105" s="28">
        <f t="shared" si="10"/>
        <v>10000</v>
      </c>
      <c r="J105" s="27" t="s">
        <v>278</v>
      </c>
    </row>
    <row r="106" spans="1:10">
      <c r="A106" s="14" t="s">
        <v>281</v>
      </c>
      <c r="B106" s="18" t="s">
        <v>14</v>
      </c>
      <c r="C106" s="18" t="s">
        <v>282</v>
      </c>
      <c r="D106" s="19" t="s">
        <v>14</v>
      </c>
      <c r="E106" s="18" t="s">
        <v>283</v>
      </c>
      <c r="F106" s="23">
        <v>40</v>
      </c>
      <c r="G106" s="24">
        <v>300</v>
      </c>
      <c r="H106" s="24">
        <v>300</v>
      </c>
      <c r="I106" s="28">
        <f t="shared" si="10"/>
        <v>12000</v>
      </c>
      <c r="J106" s="27" t="s">
        <v>278</v>
      </c>
    </row>
    <row r="107" spans="1:10">
      <c r="A107" s="14" t="s">
        <v>284</v>
      </c>
      <c r="B107" s="15"/>
      <c r="C107" s="15"/>
      <c r="D107" s="16"/>
      <c r="E107" s="15"/>
      <c r="F107" s="15"/>
      <c r="G107" s="15"/>
      <c r="H107" s="29"/>
      <c r="I107" s="28">
        <f>SUM(I8:I106)</f>
        <v>32000</v>
      </c>
      <c r="J107" s="27"/>
    </row>
    <row r="108" spans="1:10">
      <c r="A108" s="14" t="s">
        <v>285</v>
      </c>
      <c r="B108" s="15"/>
      <c r="C108" s="15"/>
      <c r="D108" s="16"/>
      <c r="E108" s="15"/>
      <c r="F108" s="15"/>
      <c r="G108" s="15"/>
      <c r="H108" s="29"/>
      <c r="I108" s="28">
        <f>I107*0.09</f>
        <v>2880</v>
      </c>
      <c r="J108" s="27"/>
    </row>
    <row r="109" spans="1:10">
      <c r="A109" s="14" t="s">
        <v>286</v>
      </c>
      <c r="B109" s="15"/>
      <c r="C109" s="15"/>
      <c r="D109" s="16"/>
      <c r="E109" s="15"/>
      <c r="F109" s="15"/>
      <c r="G109" s="15"/>
      <c r="H109" s="29"/>
      <c r="I109" s="28">
        <f>I108+I107</f>
        <v>34880</v>
      </c>
      <c r="J109" s="27"/>
    </row>
    <row r="110" ht="22.5" spans="1:10">
      <c r="A110" s="18">
        <v>78</v>
      </c>
      <c r="B110" s="30"/>
      <c r="C110" s="18" t="s">
        <v>287</v>
      </c>
      <c r="D110" s="31"/>
      <c r="E110" s="32" t="s">
        <v>288</v>
      </c>
      <c r="F110" s="33">
        <v>1</v>
      </c>
      <c r="G110" s="34">
        <v>200000</v>
      </c>
      <c r="H110" s="34">
        <v>200000</v>
      </c>
      <c r="I110" s="28">
        <f t="shared" ref="I110:I114" si="11">F110*H110</f>
        <v>200000</v>
      </c>
      <c r="J110" s="27" t="s">
        <v>278</v>
      </c>
    </row>
    <row r="111" ht="22.5" spans="1:10">
      <c r="A111" s="18">
        <v>79</v>
      </c>
      <c r="B111" s="30"/>
      <c r="C111" s="18" t="s">
        <v>289</v>
      </c>
      <c r="D111" s="35"/>
      <c r="E111" s="32" t="s">
        <v>288</v>
      </c>
      <c r="F111" s="33">
        <v>1</v>
      </c>
      <c r="G111" s="24">
        <v>200000</v>
      </c>
      <c r="H111" s="24">
        <v>200000</v>
      </c>
      <c r="I111" s="28">
        <f t="shared" si="11"/>
        <v>200000</v>
      </c>
      <c r="J111" s="27" t="s">
        <v>278</v>
      </c>
    </row>
    <row r="112" ht="22.5" spans="1:10">
      <c r="A112" s="18">
        <v>80</v>
      </c>
      <c r="B112" s="30"/>
      <c r="C112" s="18" t="s">
        <v>290</v>
      </c>
      <c r="D112" s="35"/>
      <c r="E112" s="32" t="s">
        <v>288</v>
      </c>
      <c r="F112" s="33">
        <v>1</v>
      </c>
      <c r="G112" s="24">
        <v>300000</v>
      </c>
      <c r="H112" s="24">
        <v>300000</v>
      </c>
      <c r="I112" s="28">
        <f t="shared" si="11"/>
        <v>300000</v>
      </c>
      <c r="J112" s="27" t="s">
        <v>278</v>
      </c>
    </row>
    <row r="113" ht="22.5" spans="1:10">
      <c r="A113" s="18">
        <v>81</v>
      </c>
      <c r="B113" s="30"/>
      <c r="C113" s="18" t="s">
        <v>291</v>
      </c>
      <c r="D113" s="35"/>
      <c r="E113" s="32" t="s">
        <v>288</v>
      </c>
      <c r="F113" s="33">
        <v>1</v>
      </c>
      <c r="G113" s="24">
        <v>250000</v>
      </c>
      <c r="H113" s="24">
        <v>250000</v>
      </c>
      <c r="I113" s="28">
        <f t="shared" si="11"/>
        <v>250000</v>
      </c>
      <c r="J113" s="27" t="s">
        <v>278</v>
      </c>
    </row>
    <row r="114" ht="22.5" spans="1:10">
      <c r="A114" s="18">
        <v>82</v>
      </c>
      <c r="B114" s="30"/>
      <c r="C114" s="18" t="s">
        <v>292</v>
      </c>
      <c r="D114" s="35"/>
      <c r="E114" s="32" t="s">
        <v>288</v>
      </c>
      <c r="F114" s="33">
        <v>1</v>
      </c>
      <c r="G114" s="24">
        <v>180000</v>
      </c>
      <c r="H114" s="24">
        <v>180000</v>
      </c>
      <c r="I114" s="28">
        <f t="shared" si="11"/>
        <v>180000</v>
      </c>
      <c r="J114" s="27" t="s">
        <v>278</v>
      </c>
    </row>
    <row r="115" spans="1:10">
      <c r="A115" s="14" t="s">
        <v>293</v>
      </c>
      <c r="B115" s="15"/>
      <c r="C115" s="15"/>
      <c r="D115" s="36"/>
      <c r="E115" s="36"/>
      <c r="F115" s="36"/>
      <c r="G115" s="37"/>
      <c r="H115" s="38"/>
      <c r="I115" s="28">
        <f>SUM(I109:I114)</f>
        <v>1164880</v>
      </c>
      <c r="J115" s="27"/>
    </row>
    <row r="116" spans="1:10">
      <c r="A116" s="39" t="s">
        <v>294</v>
      </c>
      <c r="B116" s="39"/>
      <c r="C116" s="40"/>
      <c r="D116" s="39"/>
      <c r="E116" s="39"/>
      <c r="F116" s="39"/>
      <c r="G116" s="40"/>
      <c r="H116" s="40"/>
      <c r="I116" s="40"/>
      <c r="J116" s="40"/>
    </row>
  </sheetData>
  <mergeCells count="18">
    <mergeCell ref="A3:F3"/>
    <mergeCell ref="A5:I5"/>
    <mergeCell ref="A6:I6"/>
    <mergeCell ref="A7:I7"/>
    <mergeCell ref="A17:I17"/>
    <mergeCell ref="A21:I21"/>
    <mergeCell ref="A26:I26"/>
    <mergeCell ref="A31:I31"/>
    <mergeCell ref="A36:I36"/>
    <mergeCell ref="A41:I41"/>
    <mergeCell ref="A59:I59"/>
    <mergeCell ref="A97:I97"/>
    <mergeCell ref="A107:G107"/>
    <mergeCell ref="A108:G108"/>
    <mergeCell ref="A109:G109"/>
    <mergeCell ref="A115:G115"/>
    <mergeCell ref="A116:J116"/>
    <mergeCell ref="A1:J2"/>
  </mergeCells>
  <pageMargins left="0.700694444444445" right="0.700694444444445" top="0.511805555555556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2025-09-29T02:25:22Z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